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NoSa\Desktop\اريب\"/>
    </mc:Choice>
  </mc:AlternateContent>
  <xr:revisionPtr revIDLastSave="0" documentId="13_ncr:1_{69D5FCCA-C8A1-4B65-A311-D64F8B7486E7}" xr6:coauthVersionLast="47" xr6:coauthVersionMax="47" xr10:uidLastSave="{00000000-0000-0000-0000-000000000000}"/>
  <bookViews>
    <workbookView xWindow="-120" yWindow="-120" windowWidth="29040" windowHeight="15720" tabRatio="971" xr2:uid="{00000000-000D-0000-FFFF-FFFF00000000}"/>
  </bookViews>
  <sheets>
    <sheet name="اسم الجمعية" sheetId="33" r:id="rId1"/>
    <sheet name="(1-أ) بيانات المكاتب" sheetId="2" r:id="rId2"/>
    <sheet name="(2-أ) بيانات اللجان الدائمة" sheetId="3" r:id="rId3"/>
    <sheet name="(2-ب) بيانات الجمعية العمومية" sheetId="4" r:id="rId4"/>
    <sheet name="(2-ج) بيانات أعضاء مجلس الإدارة" sheetId="5" r:id="rId5"/>
    <sheet name="(2-د) بيانات محاسبي الجمعية" sheetId="6" r:id="rId6"/>
    <sheet name="(2-هـ) بيانات باحثي الجمعية" sheetId="7" r:id="rId7"/>
    <sheet name="(2-وـ) بيانات العاملين بالجمعية" sheetId="8" r:id="rId8"/>
    <sheet name="(3-أ)استثناء اجتماع العمومية" sheetId="9" r:id="rId9"/>
    <sheet name="(3-ب) العمومية غير العادية" sheetId="10" r:id="rId10"/>
    <sheet name="(3-ج) اجتماعات اللجان الدائمة" sheetId="11" r:id="rId11"/>
    <sheet name="(3-د) اجتماعات مجلس الإدارة" sheetId="12" r:id="rId12"/>
    <sheet name="(3-هـ) استثناءات مجلس الإدارة" sheetId="13" r:id="rId13"/>
    <sheet name="(3-وـ)تفويض اختصاصات المجلس" sheetId="14" r:id="rId14"/>
    <sheet name="(3-ز) التحول في الأصول" sheetId="15" r:id="rId15"/>
    <sheet name="ورقة12" sheetId="45" state="hidden" r:id="rId16"/>
    <sheet name="ورقة13" sheetId="46" state="hidden" r:id="rId17"/>
    <sheet name="(3-ح) التحول في الأصول" sheetId="17" r:id="rId18"/>
    <sheet name="(3-ط) السجلات الإدارية" sheetId="18" r:id="rId19"/>
    <sheet name="(3-ي) السجلات المالية" sheetId="19" r:id="rId20"/>
    <sheet name="(3-ك) المخولون بالسحب" sheetId="20" r:id="rId21"/>
    <sheet name="(3-ل) العلاقات داخل الجمعية" sheetId="21" r:id="rId22"/>
    <sheet name="(3-م) العلاقات مع الداعمين" sheetId="22" r:id="rId23"/>
    <sheet name="(3-ن) الجهات المتعاقد معها " sheetId="23" r:id="rId24"/>
    <sheet name="(3-ص)  مبالغ أعضاء المجلس " sheetId="24" r:id="rId25"/>
    <sheet name="التبرعات والإيرادات (4-أ)" sheetId="31" r:id="rId26"/>
    <sheet name="المصروفات (٤-ب)" sheetId="32" r:id="rId27"/>
    <sheet name="(5-أ) توصيف البرامج" sheetId="28" r:id="rId28"/>
    <sheet name="ورقة1" sheetId="34" r:id="rId29"/>
    <sheet name="ورقة2" sheetId="35" r:id="rId30"/>
    <sheet name="ورقة3" sheetId="36" r:id="rId31"/>
    <sheet name="ورقة4" sheetId="37" r:id="rId32"/>
    <sheet name="ورقة5" sheetId="38" r:id="rId33"/>
    <sheet name="ورقة6" sheetId="39" r:id="rId34"/>
    <sheet name="ورقة7" sheetId="40" r:id="rId35"/>
    <sheet name="ورقة8" sheetId="41" r:id="rId36"/>
    <sheet name="ورقة9" sheetId="42" r:id="rId37"/>
    <sheet name="ورقة10" sheetId="43" r:id="rId38"/>
    <sheet name="ورقة11" sheetId="44" r:id="rId39"/>
    <sheet name="(5-ب) بيانات البرامج" sheetId="29" r:id="rId40"/>
    <sheet name="(5-ج) بيانات المساعدات" sheetId="30" r:id="rId4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31" l="1"/>
  <c r="C25" i="31"/>
  <c r="C17" i="31"/>
  <c r="C21" i="31"/>
  <c r="C14" i="31"/>
  <c r="C8" i="31"/>
  <c r="C27" i="32"/>
  <c r="C31" i="32"/>
  <c r="C15" i="32"/>
  <c r="C22" i="32"/>
  <c r="C32" i="32"/>
  <c r="J13" i="6"/>
  <c r="G12" i="6"/>
</calcChain>
</file>

<file path=xl/sharedStrings.xml><?xml version="1.0" encoding="utf-8"?>
<sst xmlns="http://schemas.openxmlformats.org/spreadsheetml/2006/main" count="1188" uniqueCount="655">
  <si>
    <t>نوع البرنامج أو النشاط أو الخدمة</t>
  </si>
  <si>
    <t>عدد المستفيدين</t>
  </si>
  <si>
    <t>إجمالي عدد المستفيدين</t>
  </si>
  <si>
    <t>الإيرادات</t>
  </si>
  <si>
    <t>المصروفات</t>
  </si>
  <si>
    <t>سعوديون</t>
  </si>
  <si>
    <t>غير سعوديون</t>
  </si>
  <si>
    <t>معفى</t>
  </si>
  <si>
    <t>برسوم مخفضة</t>
  </si>
  <si>
    <t>برسوم</t>
  </si>
  <si>
    <t>مساعدات أيتام</t>
  </si>
  <si>
    <t>مساعدات أرامل</t>
  </si>
  <si>
    <t>مساعدات مطلقات</t>
  </si>
  <si>
    <t>مساعدات ظروف خاصة</t>
  </si>
  <si>
    <t>مساعدات عينية</t>
  </si>
  <si>
    <t>المجموع</t>
  </si>
  <si>
    <t>اسم المكتب</t>
  </si>
  <si>
    <t>الموقع الجغرافي</t>
  </si>
  <si>
    <t>الإحداثيات</t>
  </si>
  <si>
    <t>بيانات التواصل (الهاتف/الجوال)</t>
  </si>
  <si>
    <t>اسم مسؤول المكتب</t>
  </si>
  <si>
    <t>Column1</t>
  </si>
  <si>
    <t>Column2</t>
  </si>
  <si>
    <t>Column3</t>
  </si>
  <si>
    <t>Column4</t>
  </si>
  <si>
    <t>Column5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</si>
  <si>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</si>
  <si>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</si>
  <si>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</si>
  <si>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</si>
  <si>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</si>
  <si>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</si>
  <si>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</si>
  <si>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</si>
  <si>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</si>
  <si>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</si>
  <si>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</si>
  <si>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سبب الاجتماع</t>
  </si>
  <si>
    <t>الجهة الطالبة 
(   )الوزارة، 
(   ) مجلس الإدارة، 25
(   ) 25٪ من الجمعية العمومية</t>
  </si>
  <si>
    <t>تم إرفاق المحضر
(نعم/لا)</t>
  </si>
  <si>
    <t>اللجنة</t>
  </si>
  <si>
    <t>أهم القرارات</t>
  </si>
  <si>
    <t>يرجى الاسترشاد بمثال التعبئة المذكور بالأسفل لترتيب إدخال بيانات اجتماعات اللجان</t>
  </si>
  <si>
    <t>رقم الهوية</t>
  </si>
  <si>
    <t>المهنة</t>
  </si>
  <si>
    <t>تاريخ الالتحاق</t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</si>
  <si>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الهاتف</t>
    </r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</si>
  <si>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الجوال</t>
    </r>
  </si>
  <si>
    <t>Column6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</si>
  <si>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</si>
  <si>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</si>
  <si>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</si>
  <si>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</si>
  <si>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</si>
  <si>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</si>
  <si>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</si>
  <si>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</si>
  <si>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</si>
  <si>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</si>
  <si>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</si>
  <si>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</si>
  <si>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</si>
  <si>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</si>
  <si>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</si>
  <si>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</si>
  <si>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</si>
  <si>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</si>
  <si>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</si>
  <si>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</si>
  <si>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</si>
  <si>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</si>
  <si>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الجنسية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</si>
  <si>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</si>
  <si>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</si>
  <si>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</si>
  <si>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</si>
  <si>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 xml:space="preserve">إجمالي سنوات الخبرة في مجال المحاسبة </t>
  </si>
  <si>
    <t>الدوام  
(كلي/جزئي)</t>
  </si>
  <si>
    <t>مدة سنوات خدمته بالجمعية</t>
  </si>
  <si>
    <t>مسجل بالتأمينات
(نعم/لا)</t>
  </si>
  <si>
    <t>هل هناك موافقة من الوزارة على تعيين المحاسب
(نعم/لا)</t>
  </si>
  <si>
    <t xml:space="preserve">إجمالي سنوات الخبرة في مجال البحث الاجتماعي </t>
  </si>
  <si>
    <t>نوع العمل</t>
  </si>
  <si>
    <t>العضو  مستقل (نعم/لا/لا يمكن التحقق)
راجع تفسير الاستقلالية في الدليل الاسترشادي لتعبئة النموذج الوطني</t>
  </si>
  <si>
    <t>المؤهل في مجال المحاسبة</t>
  </si>
  <si>
    <t>ساعات العمل الأسبوعية</t>
  </si>
  <si>
    <t>أهم القرارات إن وجدت</t>
  </si>
  <si>
    <t>تم تنفيذها (نعم/لا)</t>
  </si>
  <si>
    <t>سبب عدم التنفيذ</t>
  </si>
  <si>
    <t>نوع الاستثناء
حضور/نقاش/تصويت</t>
  </si>
  <si>
    <t>موضوع القرار/الاجتماع الذي حصل فيه الاستثناء</t>
  </si>
  <si>
    <r>
      <t>الاختصاص</t>
    </r>
    <r>
      <rPr>
        <b/>
        <u/>
        <sz val="13"/>
        <color rgb="FF008080"/>
        <rFont val="Sakkal Majalla"/>
      </rPr>
      <t xml:space="preserve"> </t>
    </r>
  </si>
  <si>
    <t>المهام المفوضة فيه</t>
  </si>
  <si>
    <t>الجهة المفوضة</t>
  </si>
  <si>
    <t>سبب التفويض</t>
  </si>
  <si>
    <t>تاريخ التحول</t>
  </si>
  <si>
    <t>المبلغ المحول أو قيمته</t>
  </si>
  <si>
    <t>سبب التحول</t>
  </si>
  <si>
    <t>الاجراء المتخذ</t>
  </si>
  <si>
    <t xml:space="preserve">الانتظام في دفع الاشتراكات
(منتظم/غير منتظم/ لا يوجد سجل اشتراكات محدث)
</t>
  </si>
  <si>
    <t xml:space="preserve">نوع التحول
(     ) صرف أموال أو استخدامها في غير ما خصصه المتبرع
(     ) استخدام الأموال في تقديم قروض للموظفين
(     ) صرف أموال أو استخدامها  في مجال غير مصرح
(     ) اختلاس
</t>
  </si>
  <si>
    <t>المبلغ المصروف نقدا</t>
  </si>
  <si>
    <t>مجال الصرف</t>
  </si>
  <si>
    <t>الجهة المستفيدة</t>
  </si>
  <si>
    <t>هل تستخدمه الجمعية (نعم/لا)</t>
  </si>
  <si>
    <t>سجل العضوية</t>
  </si>
  <si>
    <t>سجل الاشتراكات</t>
  </si>
  <si>
    <t>سجل اجتماعات مجلس الإدارة</t>
  </si>
  <si>
    <t>سجل اجتماعات الجمعية العمومية</t>
  </si>
  <si>
    <t>سجلات أخرى</t>
  </si>
  <si>
    <t>سجل النشاطات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</si>
  <si>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</si>
  <si>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</si>
  <si>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</si>
  <si>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</si>
  <si>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</si>
  <si>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</si>
  <si>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</si>
  <si>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</si>
  <si>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</si>
  <si>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يتم التحديث بطريقة منتظمة (نعم/لا)</t>
  </si>
  <si>
    <t>سجل اجتماعات اللجان</t>
  </si>
  <si>
    <t>سجل المستفيدين</t>
  </si>
  <si>
    <t xml:space="preserve">السجل </t>
  </si>
  <si>
    <t>المنصب بمجلس الادارة</t>
  </si>
  <si>
    <t>اسم الموظف</t>
  </si>
  <si>
    <t>منصبه</t>
  </si>
  <si>
    <t>اسم الموظف ذي الصلة</t>
  </si>
  <si>
    <t>نوع العلاقة
(تجارية/عائلية)</t>
  </si>
  <si>
    <t>تفصيل العلاقة</t>
  </si>
  <si>
    <t>المسمى الوظيفي للطرف الثاني</t>
  </si>
  <si>
    <t>تاريخ بداية الصفقة</t>
  </si>
  <si>
    <t>تاريخ انتهاء الصفقة</t>
  </si>
  <si>
    <t>قيمة الصفقة</t>
  </si>
  <si>
    <t>اسم الجهة الداعمة التي يرتبط بها الطرف الثاني</t>
  </si>
  <si>
    <t>اسم الطرف الثاني ذي العلاقة</t>
  </si>
  <si>
    <r>
      <t>اسم عضو المجلس</t>
    </r>
    <r>
      <rPr>
        <b/>
        <u/>
        <sz val="13"/>
        <color rgb="FF008080"/>
        <rFont val="Sakkal Majalla"/>
      </rPr>
      <t xml:space="preserve"> </t>
    </r>
  </si>
  <si>
    <t>الجهة</t>
  </si>
  <si>
    <t>وصف الخدمة</t>
  </si>
  <si>
    <t>قيمة المبلغ</t>
  </si>
  <si>
    <t>التاريخ</t>
  </si>
  <si>
    <t>قيمة المبالغ المتلقاة</t>
  </si>
  <si>
    <t>سببها</t>
  </si>
  <si>
    <t xml:space="preserve">وصف للبرامج والخدمات والنشاطات </t>
  </si>
  <si>
    <t>رمز النشاط</t>
  </si>
  <si>
    <t>حضانة إيوائية</t>
  </si>
  <si>
    <t>روضة أطفال</t>
  </si>
  <si>
    <t>مركز رعاية نهارية</t>
  </si>
  <si>
    <t>نادي أطفال</t>
  </si>
  <si>
    <t>تعليم التفصيل والخياطة</t>
  </si>
  <si>
    <t>تعليم النسخ على الآلة الكاتبة</t>
  </si>
  <si>
    <t xml:space="preserve">إستعمال الحاسب الآلي </t>
  </si>
  <si>
    <t xml:space="preserve">منسق الكلمات </t>
  </si>
  <si>
    <t xml:space="preserve">تعليم اللغات </t>
  </si>
  <si>
    <t xml:space="preserve">مشاغل خياطة </t>
  </si>
  <si>
    <t xml:space="preserve">تحفيظ القران الكريم </t>
  </si>
  <si>
    <t xml:space="preserve">مكتبات عامة </t>
  </si>
  <si>
    <t>محاضرات وندوات</t>
  </si>
  <si>
    <t>مدارس</t>
  </si>
  <si>
    <t>دروس تقوية للطلبة</t>
  </si>
  <si>
    <t>عيادات طيبة ومستو صفات</t>
  </si>
  <si>
    <t>علاج طبيعي</t>
  </si>
  <si>
    <t>خدمات نزلاء المستشفيات</t>
  </si>
  <si>
    <t>سيارات إسعاف</t>
  </si>
  <si>
    <t>مراكز إيوائية لرعاية المعاقين</t>
  </si>
  <si>
    <t>مراكز إيوائية لرعاية المسنين</t>
  </si>
  <si>
    <t>مراكز تعليم خاصة للمعاقين</t>
  </si>
  <si>
    <t xml:space="preserve">مشاغل خياطة للمعاقات </t>
  </si>
  <si>
    <t>مركز خدمة للمعاقين</t>
  </si>
  <si>
    <t>*  مساعدات متنوعة</t>
  </si>
  <si>
    <t>مشروع كافل اليتيم</t>
  </si>
  <si>
    <t>خدمة الأربطة وسكانها</t>
  </si>
  <si>
    <t xml:space="preserve"> جمع وتوزيع فائض الولائم</t>
  </si>
  <si>
    <t>دور الضيافة</t>
  </si>
  <si>
    <t>دورات تدريبية متنوعة</t>
  </si>
  <si>
    <t>إعداد مربيات أطفال</t>
  </si>
  <si>
    <t>معارض وأسواق وأطباق خيرية</t>
  </si>
  <si>
    <t>حفلات متنوعة</t>
  </si>
  <si>
    <t>مرافق وخدمات عامة</t>
  </si>
  <si>
    <t>إسكان وتحسين مساكن</t>
  </si>
  <si>
    <t xml:space="preserve">مراكز الشباب </t>
  </si>
  <si>
    <t>نقل الطلبة</t>
  </si>
  <si>
    <t>حج خيري / عمرة</t>
  </si>
  <si>
    <t>وجبة إفطار / وليمة عيد</t>
  </si>
  <si>
    <t>صيدليات</t>
  </si>
  <si>
    <t xml:space="preserve">عمليات القلب المفتوح </t>
  </si>
  <si>
    <t xml:space="preserve">مكافحة التدخين </t>
  </si>
  <si>
    <t xml:space="preserve">الرعاية الصحية </t>
  </si>
  <si>
    <t>المقصف</t>
  </si>
  <si>
    <t>الرائدة الريفية</t>
  </si>
  <si>
    <t>تأمين مياه للأسر</t>
  </si>
  <si>
    <t>كفالة أسر</t>
  </si>
  <si>
    <t>إكرام ميت</t>
  </si>
  <si>
    <t xml:space="preserve">كفالة معاق </t>
  </si>
  <si>
    <t>لجنة التنسيق بين الجمعيات</t>
  </si>
  <si>
    <t>أخـــرى</t>
  </si>
  <si>
    <t xml:space="preserve">اشتراكات الأعضاء </t>
  </si>
  <si>
    <t>أخرى ( يتم تفصيلها )</t>
  </si>
  <si>
    <t xml:space="preserve">ايرادات وريع أوقاف </t>
  </si>
  <si>
    <t xml:space="preserve">تبرعات لبناء أوشراء أوقاف </t>
  </si>
  <si>
    <t xml:space="preserve">تبرعات وايرادات الأوقاف </t>
  </si>
  <si>
    <t xml:space="preserve">زكاة عينية </t>
  </si>
  <si>
    <t xml:space="preserve">زكاة نقدية </t>
  </si>
  <si>
    <t xml:space="preserve">الزكاة </t>
  </si>
  <si>
    <t xml:space="preserve">إعانات ومنح حكومية </t>
  </si>
  <si>
    <t xml:space="preserve">التبرعات العينية </t>
  </si>
  <si>
    <t xml:space="preserve">التبرعات النقدية </t>
  </si>
  <si>
    <t xml:space="preserve">المبلغ </t>
  </si>
  <si>
    <t xml:space="preserve">البيان </t>
  </si>
  <si>
    <t xml:space="preserve">التبرعات والايرادات والمنح </t>
  </si>
  <si>
    <t xml:space="preserve">إجمالي المصروفات </t>
  </si>
  <si>
    <t xml:space="preserve">مصاريف الأنشطة </t>
  </si>
  <si>
    <t xml:space="preserve">الدعاية والاعلان </t>
  </si>
  <si>
    <t xml:space="preserve">الصيانة والاصلاحات </t>
  </si>
  <si>
    <t xml:space="preserve">الإيجارات </t>
  </si>
  <si>
    <t xml:space="preserve">الرواتب والبدلات </t>
  </si>
  <si>
    <t xml:space="preserve">المصاريف التشغيلية </t>
  </si>
  <si>
    <t xml:space="preserve">مصاريف البرامج والأنشطة </t>
  </si>
  <si>
    <t xml:space="preserve">مصاريف التشغيل المحملة على البرامج والانشطة </t>
  </si>
  <si>
    <t xml:space="preserve">مصاريف جمع الأموال </t>
  </si>
  <si>
    <t xml:space="preserve">مصاريف مجلس الإدارة ( الحوكمة ) </t>
  </si>
  <si>
    <t xml:space="preserve">مصاريف الإدارة </t>
  </si>
  <si>
    <t xml:space="preserve">توزيع المصروفات </t>
  </si>
  <si>
    <t xml:space="preserve">إجمالي المصروف </t>
  </si>
  <si>
    <t>مجموع التبرعات العينية</t>
  </si>
  <si>
    <t>مجموع الزكاة</t>
  </si>
  <si>
    <t>مجموع تبرعات وإيرادات الأوقاف</t>
  </si>
  <si>
    <t>ايرادات متنوعة</t>
  </si>
  <si>
    <t>مجموع الإيرادات المتنوعة</t>
  </si>
  <si>
    <t>معفي</t>
  </si>
  <si>
    <t>عدد المستفيدين السعوديون</t>
  </si>
  <si>
    <t>عدد المستفيدين غير سعوديين</t>
  </si>
  <si>
    <t>أخرى</t>
  </si>
  <si>
    <t>نوع المساعدات</t>
  </si>
  <si>
    <t>اجمالي مبلغ المساعدات</t>
  </si>
  <si>
    <t>اسم الجمعية</t>
  </si>
  <si>
    <t xml:space="preserve">اللجنة الادارية والمالية </t>
  </si>
  <si>
    <t>لجنة العلاقات العامة والاعلام</t>
  </si>
  <si>
    <t>الادارة والمالية</t>
  </si>
  <si>
    <t>التاهيل والتدريب</t>
  </si>
  <si>
    <t>العلاقات العامة</t>
  </si>
  <si>
    <t>سعودية</t>
  </si>
  <si>
    <t>بكالوريوس</t>
  </si>
  <si>
    <t>كلي</t>
  </si>
  <si>
    <t>الجمعية</t>
  </si>
  <si>
    <t>نعم</t>
  </si>
  <si>
    <t>الهام ياسين كاشف</t>
  </si>
  <si>
    <t>عائشة ابراهيم هتان</t>
  </si>
  <si>
    <t xml:space="preserve">الجمعية </t>
  </si>
  <si>
    <t xml:space="preserve">رئيس مجلس الادارة </t>
  </si>
  <si>
    <t>امينة الصندوق</t>
  </si>
  <si>
    <t>وجدان صالح الحبشي</t>
  </si>
  <si>
    <t>نائب رئيس مجلس الادارة</t>
  </si>
  <si>
    <t>ايمان مبارك الحربي</t>
  </si>
  <si>
    <t>نسرين عبد الحميد كاتب</t>
  </si>
  <si>
    <t>هنادي مازن السقاف</t>
  </si>
  <si>
    <t>صباحي</t>
  </si>
  <si>
    <t>الجمعية والوزارة</t>
  </si>
  <si>
    <t xml:space="preserve">الاتفاقيات - المحاضر </t>
  </si>
  <si>
    <t>تامين صحي</t>
  </si>
  <si>
    <t>نثريات</t>
  </si>
  <si>
    <t>نهاية الخدمه</t>
  </si>
  <si>
    <t xml:space="preserve">التامينات الإجتماعيه </t>
  </si>
  <si>
    <t xml:space="preserve">ادوات مكتبيه </t>
  </si>
  <si>
    <t>ايرادات الموارد البشريه</t>
  </si>
  <si>
    <t>joojo@windowslive.com</t>
  </si>
  <si>
    <t>انتخاب</t>
  </si>
  <si>
    <t>مستقل</t>
  </si>
  <si>
    <t>مستشار اداري</t>
  </si>
  <si>
    <t>محامي</t>
  </si>
  <si>
    <t xml:space="preserve">سعودية </t>
  </si>
  <si>
    <t>اجمالي التبرعات العينيه</t>
  </si>
  <si>
    <t>الاجمالي</t>
  </si>
  <si>
    <t>تطوير برامج</t>
  </si>
  <si>
    <t>رواتب انشطه</t>
  </si>
  <si>
    <t xml:space="preserve">لجنة تنمية الموارد المالية </t>
  </si>
  <si>
    <t>تنمية الموارد</t>
  </si>
  <si>
    <t xml:space="preserve">اللجنة الاجتماعية </t>
  </si>
  <si>
    <t>مروان محمود سني</t>
  </si>
  <si>
    <t>عبدالمحسن عبدالعزيز المجحم</t>
  </si>
  <si>
    <t xml:space="preserve">اخصائي نفسي </t>
  </si>
  <si>
    <t>اخصائي جودة</t>
  </si>
  <si>
    <t>سميرة خالد الغامدي</t>
  </si>
  <si>
    <t xml:space="preserve">رئيس مجلس الإدارة </t>
  </si>
  <si>
    <t>بكالوريوس علم نفس</t>
  </si>
  <si>
    <t>3 سنوات</t>
  </si>
  <si>
    <t>27/4/1441</t>
  </si>
  <si>
    <t>ابحر الجنوبيه</t>
  </si>
  <si>
    <t>samira.k.alghamdi@gmail.com</t>
  </si>
  <si>
    <t>المشرف المالي</t>
  </si>
  <si>
    <t>بكالوريوس إحصاء</t>
  </si>
  <si>
    <t>ميسون محمد الدوسري</t>
  </si>
  <si>
    <t xml:space="preserve">حي السنابل </t>
  </si>
  <si>
    <t xml:space="preserve">نائب رئيس مجلس الإدارة </t>
  </si>
  <si>
    <t>بكالوريوس محاسبه ماجستير تطوير</t>
  </si>
  <si>
    <t>moh77en@gmail.com</t>
  </si>
  <si>
    <t>الهفوف حي الإسكان</t>
  </si>
  <si>
    <t xml:space="preserve">عضو مجلس إدارة </t>
  </si>
  <si>
    <t xml:space="preserve">بكالورويس اقتصاد وإدارة </t>
  </si>
  <si>
    <t>marwansounni@gmail.com</t>
  </si>
  <si>
    <t>ذهبان</t>
  </si>
  <si>
    <t>حنان محمد مقبول إبراهيم</t>
  </si>
  <si>
    <t>بكالوريوس علم اجتماع</t>
  </si>
  <si>
    <t>soc7anno@gmail.com</t>
  </si>
  <si>
    <t>حمد عبد الله خنين</t>
  </si>
  <si>
    <t>بكالوريوس علوم شرعيه</t>
  </si>
  <si>
    <t>lawyer.binkhnin@gmail.com</t>
  </si>
  <si>
    <t>الرياض حي الحمراء</t>
  </si>
  <si>
    <t xml:space="preserve">بكالوريوس اداب </t>
  </si>
  <si>
    <t xml:space="preserve">مشرفه اجتماعية </t>
  </si>
  <si>
    <t>maysoon-66@hotmail.com</t>
  </si>
  <si>
    <t xml:space="preserve">ابحر الشمالية </t>
  </si>
  <si>
    <t xml:space="preserve">هنادي مازن السقاف </t>
  </si>
  <si>
    <t>10 سنة</t>
  </si>
  <si>
    <t>10 سنه</t>
  </si>
  <si>
    <t>الإدارية والمالية</t>
  </si>
  <si>
    <t xml:space="preserve">اللجنة الاجتماعية والنفسية </t>
  </si>
  <si>
    <t xml:space="preserve">لجنة العلاقات العامة </t>
  </si>
  <si>
    <t xml:space="preserve">تطوير ااستبيانات قسم البرامج الاسرية/شرح الابعاد العشرة لجودة الخدمات </t>
  </si>
  <si>
    <t>شرح اليه قياس العائد من الاستثمار</t>
  </si>
  <si>
    <t>شرح اهداف الخطة الاستراتيجيه</t>
  </si>
  <si>
    <t>شرح اليه قياس المشاريع بمنهجية العائد من الاستثمار</t>
  </si>
  <si>
    <t>تعيين موظفه جرافيك وموارد ماليه</t>
  </si>
  <si>
    <t>27/4/2021</t>
  </si>
  <si>
    <t>اعتماد ميزانية 2020</t>
  </si>
  <si>
    <t>23/2/2021</t>
  </si>
  <si>
    <t>تفعيل الأيام العالميه</t>
  </si>
  <si>
    <t>17/10/2021</t>
  </si>
  <si>
    <t xml:space="preserve">التعاون مع شركة رويال </t>
  </si>
  <si>
    <t>20/12/201</t>
  </si>
  <si>
    <t>مناقشة أفكار للتعريف عن الجمعيه من مسرحيات وبازارات</t>
  </si>
  <si>
    <t xml:space="preserve">مناقشة خطة عمل تنمية الموارد المالية </t>
  </si>
  <si>
    <t>تفعيل اليوم العالمي للمراه</t>
  </si>
  <si>
    <t xml:space="preserve">مراجعه موازنه القسم </t>
  </si>
  <si>
    <t>18/2/2021</t>
  </si>
  <si>
    <t xml:space="preserve">عرض مشروع حكاية حرفة </t>
  </si>
  <si>
    <t xml:space="preserve">مناقشة تحديث لائحة قبول الحالات </t>
  </si>
  <si>
    <t>31/3/2021</t>
  </si>
  <si>
    <t>متابعه الدورات التدريبة للمستفيدات</t>
  </si>
  <si>
    <t>شرح اليه التسكين</t>
  </si>
  <si>
    <t>28/3/2021</t>
  </si>
  <si>
    <t>متابعه تفاصيل اليه التسكين</t>
  </si>
  <si>
    <t>عتماد الائحة ومتابعه البرامج للمستفيدات</t>
  </si>
  <si>
    <t>20/10/2021</t>
  </si>
  <si>
    <t xml:space="preserve">مراجعه وضع الحالات </t>
  </si>
  <si>
    <t>15/11/2021</t>
  </si>
  <si>
    <t xml:space="preserve">مناقشة مبادرة البرامج العلاجية </t>
  </si>
  <si>
    <t xml:space="preserve">اصدار دليل المراه المعنفه </t>
  </si>
  <si>
    <t>19/12/2021</t>
  </si>
  <si>
    <t xml:space="preserve">الترية السليمة بعيدًا عن العنف الأسري </t>
  </si>
  <si>
    <t xml:space="preserve">توعوي للمجتمع ضمن مشروع مجتمع واعي </t>
  </si>
  <si>
    <t xml:space="preserve">كيف احمي ابني من التحرش </t>
  </si>
  <si>
    <t xml:space="preserve">إنجازات المرأة السعودية  المنظمات الغير ربحية أنموذجا </t>
  </si>
  <si>
    <t>برنامج انعكاسات التنشئة الخاطئة على الأبناء</t>
  </si>
  <si>
    <t xml:space="preserve">الضغوط الأسرية </t>
  </si>
  <si>
    <t xml:space="preserve">نود لك  سلامتك </t>
  </si>
  <si>
    <t xml:space="preserve">إدارة مشاكل الأسرة </t>
  </si>
  <si>
    <t xml:space="preserve">ضعوًا حدًا  لعمالة الأطفال </t>
  </si>
  <si>
    <t xml:space="preserve">في بيتنا ضحية عنف أسري </t>
  </si>
  <si>
    <t xml:space="preserve">اضطراب كرب ما بعد الصدمة لدى الأطفال المعنفين </t>
  </si>
  <si>
    <t>برنامج التربية الوالدية الفعالة (مرحلة ما قبل المدرسة)</t>
  </si>
  <si>
    <t xml:space="preserve">امرأة ممكنة .. امرأة محصنة من العنف </t>
  </si>
  <si>
    <t>التربية الوالدية الفعالة (مرحلة المدرسة)</t>
  </si>
  <si>
    <t xml:space="preserve">الرعاية الصحة النفسية للجميع لنجعل هذا الشعار واقعا </t>
  </si>
  <si>
    <t xml:space="preserve">الصحة النفسية للمعاقين </t>
  </si>
  <si>
    <t>التربية الوالدية الفعالة (مرحلة المراهقة)</t>
  </si>
  <si>
    <t xml:space="preserve">تحسين أساليب التواصل مع المراهقين </t>
  </si>
  <si>
    <t xml:space="preserve">العنف النفسي بين الواقع والمأمول </t>
  </si>
  <si>
    <t xml:space="preserve">أطفالنا مصدر سعادتنا مع جمعية رضوى الخيريد </t>
  </si>
  <si>
    <t>العنف النفسي نحو المرأة</t>
  </si>
  <si>
    <t xml:space="preserve">الملتقى الافتراضي الأول للقضاء على العنف ضد المرأة </t>
  </si>
  <si>
    <t xml:space="preserve">حماية المرأة من الابتزاز الالكتروني </t>
  </si>
  <si>
    <t>التنمر والاعتداء  ..يفقدني أصدقائي</t>
  </si>
  <si>
    <t xml:space="preserve">توعوي لأولياْء الأمور والأطفال ضمن مشروع طفل واعي </t>
  </si>
  <si>
    <t>قوي وأدافع عن نفسي</t>
  </si>
  <si>
    <t xml:space="preserve"> الحماية الشخصية للأطفال (التحرش الجنسي)</t>
  </si>
  <si>
    <t xml:space="preserve">كيف نحمي الأطفال من جرائم الاعتداء الحنسي </t>
  </si>
  <si>
    <t>التنمر ومآلاته</t>
  </si>
  <si>
    <t xml:space="preserve">حقوق الطفل العالمية والمحلية </t>
  </si>
  <si>
    <t>( أبناؤنا وكيفية التعامل معهم)</t>
  </si>
  <si>
    <t xml:space="preserve">توعوي لمستفيدي الجمعية </t>
  </si>
  <si>
    <t xml:space="preserve">برنامج حياة آمنة </t>
  </si>
  <si>
    <t xml:space="preserve">الحماية الشخصية للأطفال </t>
  </si>
  <si>
    <t xml:space="preserve">أساسيات اللغة الانجليرية </t>
  </si>
  <si>
    <t xml:space="preserve">تدريبي لمستفيدي الجمعية </t>
  </si>
  <si>
    <t xml:space="preserve">العنف ضد الأطفال </t>
  </si>
  <si>
    <t xml:space="preserve">العاملين في مجال الحماية الأسرية ضمن مشروع كوادر </t>
  </si>
  <si>
    <t xml:space="preserve">سمات الشخصية السوية والغير سوية </t>
  </si>
  <si>
    <t xml:space="preserve">حقوق الطفل في النظام السعودي </t>
  </si>
  <si>
    <t xml:space="preserve">الحماية وإجراءاتها في القانون </t>
  </si>
  <si>
    <t>التدخل المبكر قبل جرائم العنف</t>
  </si>
  <si>
    <t xml:space="preserve">عطيه غريب الزهراني </t>
  </si>
  <si>
    <t>متوسط</t>
  </si>
  <si>
    <t>سهام محمد راجح الحربي</t>
  </si>
  <si>
    <t>أمواج جبران جعران</t>
  </si>
  <si>
    <t>ندى علي عبدالله الغامدي</t>
  </si>
  <si>
    <t>منال عائض القحطاني</t>
  </si>
  <si>
    <t>هدى غازي الجعيد</t>
  </si>
  <si>
    <t>الكهرباء والمياة وهاتف</t>
  </si>
  <si>
    <t>محروقات وسيارات</t>
  </si>
  <si>
    <t xml:space="preserve">ضيافة ونظافة </t>
  </si>
  <si>
    <t xml:space="preserve">استشارات </t>
  </si>
  <si>
    <t>بريد وانترنت</t>
  </si>
  <si>
    <t>أجور وتحميل</t>
  </si>
  <si>
    <t xml:space="preserve">مصاريف بنكية </t>
  </si>
  <si>
    <t xml:space="preserve">تامينات اجتماعية </t>
  </si>
  <si>
    <t xml:space="preserve">رسوم محاضرات ودورات ومصاريفها </t>
  </si>
  <si>
    <t xml:space="preserve">مصروفات المساعدات </t>
  </si>
  <si>
    <t xml:space="preserve">دار الايواء </t>
  </si>
  <si>
    <t xml:space="preserve">مصروفات خدمات تطوعيه وجمع الأموال </t>
  </si>
  <si>
    <t xml:space="preserve">اهلاكات وخسائر أصول </t>
  </si>
  <si>
    <t xml:space="preserve">غير مقيدة </t>
  </si>
  <si>
    <t xml:space="preserve">مقيدة </t>
  </si>
  <si>
    <t>الإجمالي</t>
  </si>
  <si>
    <t>مساعدات اسر</t>
  </si>
  <si>
    <t>اغاثي واجتماعي</t>
  </si>
  <si>
    <t xml:space="preserve">  حوكمه </t>
  </si>
  <si>
    <t>تميز مؤسسي</t>
  </si>
  <si>
    <t>دعم رواتب</t>
  </si>
  <si>
    <t>أرباح استثمارات</t>
  </si>
  <si>
    <t xml:space="preserve">اعتماد صلاحيات امينة الصندوق نسرين كاتب </t>
  </si>
  <si>
    <t>19/4/2021</t>
  </si>
  <si>
    <t xml:space="preserve">اعتماد ميزاننية 2020 وموازنه 2021 وفتح المتجر الالكتروني وحساب بنك الرياض والجزيرة </t>
  </si>
  <si>
    <t>14/6/2021</t>
  </si>
  <si>
    <t xml:space="preserve">اعتماد ميزانية 2020 بعد التعديل وتوظيف مسؤولة تنمية الموارد المالية </t>
  </si>
  <si>
    <t>الاعتراض على نتيجة الحوكمه واعتماد موازنة 2021 والخطة التشغيلية 2021</t>
  </si>
  <si>
    <t xml:space="preserve">اعتماد الخطة السنوية 2021 واعتمادها الموازنه التقديرية 2021  واعتماد اللوائح الاجتماعية وفتح حسابات الفرعيه </t>
  </si>
  <si>
    <t>29/12/2021</t>
  </si>
  <si>
    <t xml:space="preserve">اعتماد التقرير السنوي لانجازات الجمعية 2021 واعتماد لائحة صلاحيات مجلس الإدارة </t>
  </si>
  <si>
    <t>الإدارية والمالية 1</t>
  </si>
  <si>
    <t>اعتماد طريقه قياس رضا المستفيدين</t>
  </si>
  <si>
    <t>تصميم البرامج وشرح العائد من الاستثمار</t>
  </si>
  <si>
    <t xml:space="preserve">بناء الخطة الاستراتيجية للجمعية </t>
  </si>
  <si>
    <t>اعتماد خطة استدامه المشاريع</t>
  </si>
  <si>
    <t xml:space="preserve">اعتماد صياغه عقود الموظفات ودراسة الدليل التنظيمي </t>
  </si>
  <si>
    <t>لجنة العلاقات العامه</t>
  </si>
  <si>
    <t xml:space="preserve">ستعراض أنشطة للتعريف عن الجمعية من مسرحيات واقامه بازارات ومسابقات </t>
  </si>
  <si>
    <t>20/12/2021</t>
  </si>
  <si>
    <t xml:space="preserve">عتماد ميزانية العام 2020 </t>
  </si>
  <si>
    <t>اعتماد التعاون مع شركة رويال</t>
  </si>
  <si>
    <t>14/10/2021</t>
  </si>
  <si>
    <t>تفعيل الأيام العالمي التي تخص المرأه</t>
  </si>
  <si>
    <t xml:space="preserve">البحث عن داعمين من خلال الفعاليات </t>
  </si>
  <si>
    <t xml:space="preserve">اعتماد خطة قسم تنمية الموارد المالية </t>
  </si>
  <si>
    <t>تفعيل مشروع التمكين حكاية حرفه</t>
  </si>
  <si>
    <t>30/3/201</t>
  </si>
  <si>
    <t>اعتماد السياسات واللوائح الجديدة للتسكين</t>
  </si>
  <si>
    <t>اعتماد الحقائب التدريبية للمستفيدات</t>
  </si>
  <si>
    <t>28/11/2021</t>
  </si>
  <si>
    <t>اعتماد عقود التسكين وشرحها للمستفيدات</t>
  </si>
  <si>
    <t xml:space="preserve">اعتماد لائحة وسياسات التسكين </t>
  </si>
  <si>
    <t>متابعه القسم وتوقيع التعاميم واللوائح</t>
  </si>
  <si>
    <t>مراجعه ومتابعه وضع الحالات وملفاتهم</t>
  </si>
  <si>
    <t>اعتماد البرامج المقدمه للمطلقات</t>
  </si>
  <si>
    <t xml:space="preserve">اعتماد دليل المراه المعنفه </t>
  </si>
  <si>
    <t xml:space="preserve">اعتماد موازنه القسم </t>
  </si>
  <si>
    <t>اروى امين ناجي سلطان</t>
  </si>
  <si>
    <t>استشاري امراض اطفال معدية</t>
  </si>
  <si>
    <t>25/3/1439</t>
  </si>
  <si>
    <t>منتظم</t>
  </si>
  <si>
    <t>احمد صلاح الدين عبدالله بالطو</t>
  </si>
  <si>
    <t>دكتور قانون</t>
  </si>
  <si>
    <t>1/19/2020</t>
  </si>
  <si>
    <t>منتظمتظم</t>
  </si>
  <si>
    <t>ايمان إبراهيم النهاري</t>
  </si>
  <si>
    <t>طبيب</t>
  </si>
  <si>
    <t>11/6/1436</t>
  </si>
  <si>
    <t>آمنة علي محمد بشير المدني</t>
  </si>
  <si>
    <t>استشاري أطفال, أمراض الجهاز الهضمي والكبد</t>
  </si>
  <si>
    <t>9/11/1435</t>
  </si>
  <si>
    <t>امال عبده محمد دهب</t>
  </si>
  <si>
    <t>استشارية نساء وولادة</t>
  </si>
  <si>
    <t>أمين يحي محمد الوزان</t>
  </si>
  <si>
    <t>عضو سابق بهيئة التدريس بكلية الشريعة</t>
  </si>
  <si>
    <t>اريج ابراهيم يوسف تركستاني</t>
  </si>
  <si>
    <t>فنية تمريض</t>
  </si>
  <si>
    <t>الاء عيد حميد محمد القرشي</t>
  </si>
  <si>
    <t xml:space="preserve">طبيبة </t>
  </si>
  <si>
    <t xml:space="preserve">ايمان هاشم محمد خوندنة </t>
  </si>
  <si>
    <t>اخصائية أشعة</t>
  </si>
  <si>
    <t>2/6/1436</t>
  </si>
  <si>
    <t>ايهاب ابراهيم محمود قاري</t>
  </si>
  <si>
    <t>مؤسس شركة رونق</t>
  </si>
  <si>
    <t>تهاني محمد هاشم بنجابي</t>
  </si>
  <si>
    <t>باحث إحصاء</t>
  </si>
  <si>
    <t>تهاني جمال عبدالوهاب حفني</t>
  </si>
  <si>
    <t>استشاري مخ و أعصاب</t>
  </si>
  <si>
    <t>اخصائية اجتماعية</t>
  </si>
  <si>
    <t>28/11/1437</t>
  </si>
  <si>
    <t>حمد عبدالله عثمان خنين</t>
  </si>
  <si>
    <t>مستشار شرعي ومحامي</t>
  </si>
  <si>
    <t>حسناء جمعان محمد الزهراني</t>
  </si>
  <si>
    <t>استشاري طب أطفال</t>
  </si>
  <si>
    <t>حمود محمد أحمد الحارثي</t>
  </si>
  <si>
    <t>اداري في الصحة النفسية</t>
  </si>
  <si>
    <t>10/10/1439</t>
  </si>
  <si>
    <t>حسن اسعد حسن جمجوم</t>
  </si>
  <si>
    <t>مهندس</t>
  </si>
  <si>
    <t>خيرية محمد علي حسين موسى</t>
  </si>
  <si>
    <t>طبيب غدد صماء أطفال</t>
  </si>
  <si>
    <t>جوهرة محمد جميل الهلالي</t>
  </si>
  <si>
    <t>محققة بقسم المتابعة الفنية</t>
  </si>
  <si>
    <t>جواهر محمود برديسي</t>
  </si>
  <si>
    <t>طبيب اطفال غدد صماء وسكري</t>
  </si>
  <si>
    <t>17/4/1438</t>
  </si>
  <si>
    <t>خالد علي محمد عيباني</t>
  </si>
  <si>
    <t>استشاري جراحة أطفال</t>
  </si>
  <si>
    <t>14/10/1437</t>
  </si>
  <si>
    <t>حنان عبدالله حسين علي العمري</t>
  </si>
  <si>
    <t>استشارية أطفال</t>
  </si>
  <si>
    <t>16/3/1439</t>
  </si>
  <si>
    <t>سها عبدالملك جميل عاشور</t>
  </si>
  <si>
    <t xml:space="preserve">  طبيب أطفال</t>
  </si>
  <si>
    <t>3/1/1440</t>
  </si>
  <si>
    <t>سعد عمر صادق الخطيب</t>
  </si>
  <si>
    <t xml:space="preserve">  طبيب نفسي</t>
  </si>
  <si>
    <t>3/12/1434</t>
  </si>
  <si>
    <t>سوسن عبدالله محمد المارديني</t>
  </si>
  <si>
    <t>ربة منزل</t>
  </si>
  <si>
    <t>29/3/1433</t>
  </si>
  <si>
    <t>سجود مروان محمود سني</t>
  </si>
  <si>
    <t>مديرة مشاريع</t>
  </si>
  <si>
    <t>سمر محمد عبداللطيف البازي</t>
  </si>
  <si>
    <t>دكتورة اسنان</t>
  </si>
  <si>
    <t>سميرة خالد حسن الغامدي</t>
  </si>
  <si>
    <t>اخصائي نفسي</t>
  </si>
  <si>
    <t>25/5/1434</t>
  </si>
  <si>
    <t>سعود حامد اسماعيل السنى الزهراني</t>
  </si>
  <si>
    <t>دكتور ورئيس قسم الوقاية من الديسكات المعدية</t>
  </si>
  <si>
    <t>سعاد محمد عبدالله مناع</t>
  </si>
  <si>
    <t>سميحه احمد خالد فلاته</t>
  </si>
  <si>
    <t>استشارية طب الاسرة</t>
  </si>
  <si>
    <t>سناء علي عبدالله زارع</t>
  </si>
  <si>
    <t>أستاذ مساعد في قسم الرياضيات</t>
  </si>
  <si>
    <t>3/4/1434</t>
  </si>
  <si>
    <t>شروق معتوق راجح السليماني</t>
  </si>
  <si>
    <t>منسق جودة</t>
  </si>
  <si>
    <t>صباح سعيد عمر الغامدي</t>
  </si>
  <si>
    <t>منسقة برامج</t>
  </si>
  <si>
    <t>10/5/1433</t>
  </si>
  <si>
    <t>طلال احمد عبدالحميد الصيدلاني الجهني</t>
  </si>
  <si>
    <t>عميد شرطة متقاعد</t>
  </si>
  <si>
    <t>17/8/1437</t>
  </si>
  <si>
    <t>عبدالإله  حسين محمد خوجة</t>
  </si>
  <si>
    <t>مدير مؤسسة عبدالإله خوجة للدعاية والاعلان</t>
  </si>
  <si>
    <t>عيد حميد محمد الصعاقي القرشي</t>
  </si>
  <si>
    <t>استشاري امراض صدرية</t>
  </si>
  <si>
    <t>علا عبدالعزيز عبدالجبار عيسى</t>
  </si>
  <si>
    <t>طبيبة</t>
  </si>
  <si>
    <t>عيشة ابراهيم ياسين طربيه</t>
  </si>
  <si>
    <t>15/9/1439</t>
  </si>
  <si>
    <t>عبير سليمان عبدالله ريري</t>
  </si>
  <si>
    <t>طبيب نساء وولادة</t>
  </si>
  <si>
    <t>25/8/1437</t>
  </si>
  <si>
    <t>علوية احمد عبود الشاطري</t>
  </si>
  <si>
    <t>استشاري اطفال عام</t>
  </si>
  <si>
    <t>25/12/1437</t>
  </si>
  <si>
    <t>عبير محمود عبدالملك مرداد</t>
  </si>
  <si>
    <t>استشاري غدد صماء أطفال</t>
  </si>
  <si>
    <t>5/11/1439</t>
  </si>
  <si>
    <t>عهود جابر عليان الشمراني</t>
  </si>
  <si>
    <t>فنية أشعة</t>
  </si>
  <si>
    <t>غادة خالد احمد بستنجي</t>
  </si>
  <si>
    <t>مديرة روضة اقرأ</t>
  </si>
  <si>
    <t>10/3/1433</t>
  </si>
  <si>
    <t>فاطمة محمد حنش الشهري</t>
  </si>
  <si>
    <t>مشرفة في إدارة التوجيه والإرشاد</t>
  </si>
  <si>
    <t>24/12/1437</t>
  </si>
  <si>
    <t>فاطمة محسن مبارك العقيل</t>
  </si>
  <si>
    <t>19/11/1422</t>
  </si>
  <si>
    <t>فاطمة خالد حسين الرفاعي</t>
  </si>
  <si>
    <t xml:space="preserve">اخصائية نفسية بمستشفى الصحة النفسية </t>
  </si>
  <si>
    <t>1/5/1434</t>
  </si>
  <si>
    <t>ليلى يوسف رفاعي</t>
  </si>
  <si>
    <t xml:space="preserve">اداري </t>
  </si>
  <si>
    <t>11/4/1433</t>
  </si>
  <si>
    <t>ليلى محمد احمد السالمي</t>
  </si>
  <si>
    <t>طبيب اسنان اول</t>
  </si>
  <si>
    <t>منى حبيب عبدالرحيم عشي</t>
  </si>
  <si>
    <t xml:space="preserve">لا يوجد </t>
  </si>
  <si>
    <t>محمد مصطفى بخاري</t>
  </si>
  <si>
    <t>استشاري امراض نساء و ولادة</t>
  </si>
  <si>
    <t>29/11/1437</t>
  </si>
  <si>
    <t>ماجد محمد حسين قاروب</t>
  </si>
  <si>
    <t>محامي ومستشار قانوني</t>
  </si>
  <si>
    <t>مريم هلال العزيزي المطيري</t>
  </si>
  <si>
    <t>دكتورة نفسية</t>
  </si>
  <si>
    <t>منى محمد سالم عفيف</t>
  </si>
  <si>
    <t>منال عبدالله محمد الزهراني</t>
  </si>
  <si>
    <t>مساعد ادراي</t>
  </si>
  <si>
    <t>محمد يوسف رجب الجهني</t>
  </si>
  <si>
    <t>استشاري مساعد أنف وأذن وحنجرة</t>
  </si>
  <si>
    <t>منيرة سالم حمود الجلهمي</t>
  </si>
  <si>
    <t>موضي حمدان علي الزهراني</t>
  </si>
  <si>
    <t>مديرة دار الحماية بالرياض</t>
  </si>
  <si>
    <t>24/1/1438</t>
  </si>
  <si>
    <t>منى سراج عمر سحاحيري</t>
  </si>
  <si>
    <t>مريم محمد ابراهيم الرشيدي</t>
  </si>
  <si>
    <t>ميسون محمد جرمي الدوسري</t>
  </si>
  <si>
    <t>3/3/1440</t>
  </si>
  <si>
    <t xml:space="preserve">رحاب مصلح علي المنتشري الشمراني </t>
  </si>
  <si>
    <t xml:space="preserve">اخصائي اجتماعي </t>
  </si>
  <si>
    <t>1/1/1439</t>
  </si>
  <si>
    <t>ريم وليد حسين بديوي</t>
  </si>
  <si>
    <t>طالبة</t>
  </si>
  <si>
    <t>نوريمان عبدالرحيم ابوبكر قشقري</t>
  </si>
  <si>
    <t xml:space="preserve">منسقة البرنامج التأهيلي </t>
  </si>
  <si>
    <t>نعمه محمد مقبول حكمي</t>
  </si>
  <si>
    <t>29/8/1439</t>
  </si>
  <si>
    <t>نسرين خالد عارف البزره</t>
  </si>
  <si>
    <t>14/1/1435</t>
  </si>
  <si>
    <t>ندا جمال بكر حريري</t>
  </si>
  <si>
    <t>مدربة</t>
  </si>
  <si>
    <t>نوال علي محمد عسيري</t>
  </si>
  <si>
    <t>طبيب استشارية علم أعصاب</t>
  </si>
  <si>
    <t>نوال صالح ريفان السلوم</t>
  </si>
  <si>
    <t>اخصائية مختبر</t>
  </si>
  <si>
    <t>رياض ابراهيم محمد الشوبكي</t>
  </si>
  <si>
    <t>صيدلي قانوني</t>
  </si>
  <si>
    <t>رحمة يماني ابراهيم العلوي</t>
  </si>
  <si>
    <t>هدى حمدان حميد الحنيطي</t>
  </si>
  <si>
    <t>استشارية هضم أطفال</t>
  </si>
  <si>
    <t>26/2/1436</t>
  </si>
  <si>
    <t>هيفاء فهد احمد اللحياني</t>
  </si>
  <si>
    <t xml:space="preserve">رئيس قسم الولادة </t>
  </si>
  <si>
    <t>منظم</t>
  </si>
  <si>
    <t>هناء عبدالرحمن بخش</t>
  </si>
  <si>
    <t>استشارية اطفال وأمراض معدية</t>
  </si>
  <si>
    <t>هاني عبدالله عبدالله الهاشمي الأمير</t>
  </si>
  <si>
    <t>هلالة عبدالجليل مشعل الراجحي</t>
  </si>
  <si>
    <t>اخصائي اجتماعي</t>
  </si>
  <si>
    <t>هويدا عبدالرحمن عبدالمجيد قازلي</t>
  </si>
  <si>
    <t>استشاري طب أطفال في مستشفى الأطفال والولادة</t>
  </si>
  <si>
    <t>16/1/1435</t>
  </si>
  <si>
    <t>هدى محمد السقاف</t>
  </si>
  <si>
    <t>17/8/1436</t>
  </si>
  <si>
    <t>وفاء اسحاق محمد حلواني</t>
  </si>
  <si>
    <t>استشارية نساء و ولادة</t>
  </si>
  <si>
    <t>18/4/1435</t>
  </si>
  <si>
    <t>وفاء عبدالله مبشر طرازى</t>
  </si>
  <si>
    <t>طب وجراحة</t>
  </si>
  <si>
    <t>نوره فيتل مرزوق العوفي</t>
  </si>
  <si>
    <t>استشاري أطفال</t>
  </si>
  <si>
    <t>ابتسام محمد حسن الضالعي</t>
  </si>
  <si>
    <t>مشرفة مركز استلام الاطفال الاجانب المتسولين</t>
  </si>
  <si>
    <t>سالم بن عبدالله الطويرقي</t>
  </si>
  <si>
    <t>مشرف بالتوجيه والإرشاد</t>
  </si>
  <si>
    <t xml:space="preserve">اسم  العضو </t>
  </si>
  <si>
    <t xml:space="preserve">لا يوجد مكتب فقط المقر الرئيسي للجمعية </t>
  </si>
  <si>
    <t xml:space="preserve">جدة </t>
  </si>
  <si>
    <t xml:space="preserve">حي الربوه </t>
  </si>
  <si>
    <t>شارع عبداللطيف البغدادي</t>
  </si>
  <si>
    <t>رقم المبنى 3943</t>
  </si>
  <si>
    <t>جدة 23446-6823</t>
  </si>
  <si>
    <t>info@himayah-jd.org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</si>
</sst>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36" x14ac:knownFonts="1">
    <font>
      <sz val="11"/>
      <color theme="1"/>
      <name val="Arial"/>
      <family val="2"/>
      <scheme val="minor"/>
    </font>
    <font>
      <b/>
      <sz val="11"/>
      <color rgb="FF000000"/>
      <name val="Sakkal Majalla"/>
    </font>
    <font>
      <b/>
      <sz val="11"/>
      <color rgb="FF006738"/>
      <name val="Sakkal Majalla"/>
    </font>
    <font>
      <b/>
      <sz val="12"/>
      <color rgb="FF000000"/>
      <name val="Sakkal Majalla"/>
    </font>
    <font>
      <sz val="12"/>
      <color rgb="FF000000"/>
      <name val="Sakkal Majalla"/>
    </font>
    <font>
      <b/>
      <sz val="10"/>
      <color theme="1"/>
      <name val="Sakkal Majalla"/>
    </font>
    <font>
      <b/>
      <sz val="13"/>
      <color rgb="FF000000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sz val="13"/>
      <color rgb="FF000000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sz val="10"/>
      <color rgb="FF000000"/>
      <name val="Sakkal Majalla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8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22"/>
      <color theme="1"/>
      <name val="Arial"/>
      <family val="2"/>
      <charset val="178"/>
      <scheme val="minor"/>
    </font>
    <font>
      <u/>
      <sz val="10.55"/>
      <color theme="10"/>
      <name val="Arial"/>
      <family val="2"/>
    </font>
    <font>
      <u/>
      <sz val="11"/>
      <color theme="10"/>
      <name val="Arial"/>
      <family val="2"/>
      <charset val="178"/>
    </font>
    <font>
      <sz val="16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3"/>
      <name val="Sakkal Majalla"/>
    </font>
    <font>
      <b/>
      <sz val="14"/>
      <name val="Sakkal Majalla"/>
    </font>
    <font>
      <sz val="11"/>
      <name val="Arial"/>
      <family val="2"/>
      <scheme val="minor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rgb="FF006738"/>
      </left>
      <right style="medium">
        <color rgb="FF006738"/>
      </right>
      <top/>
      <bottom style="medium">
        <color rgb="FF006738"/>
      </bottom>
      <diagonal/>
    </border>
    <border>
      <left/>
      <right style="medium">
        <color rgb="FF006738"/>
      </right>
      <top/>
      <bottom style="medium">
        <color rgb="FF00673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6738"/>
      </right>
      <top/>
      <bottom/>
      <diagonal/>
    </border>
    <border>
      <left style="medium">
        <color rgb="FF006738"/>
      </left>
      <right style="medium">
        <color rgb="FF006738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6738"/>
      </bottom>
      <diagonal/>
    </border>
    <border>
      <left/>
      <right style="medium">
        <color rgb="FFFFFFFF"/>
      </right>
      <top/>
      <bottom style="medium">
        <color rgb="FF00673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8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3" fillId="0" borderId="8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right" vertical="center" wrapText="1" readingOrder="2"/>
    </xf>
    <xf numFmtId="0" fontId="0" fillId="0" borderId="12" xfId="0" applyBorder="1"/>
    <xf numFmtId="0" fontId="0" fillId="0" borderId="13" xfId="0" applyBorder="1"/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right" vertical="center" wrapText="1" readingOrder="2"/>
    </xf>
    <xf numFmtId="0" fontId="6" fillId="0" borderId="8" xfId="0" applyFont="1" applyBorder="1" applyAlignment="1">
      <alignment horizontal="right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/>
    <xf numFmtId="0" fontId="6" fillId="0" borderId="17" xfId="0" applyFont="1" applyBorder="1" applyAlignment="1">
      <alignment horizontal="center" vertical="center" wrapText="1"/>
    </xf>
    <xf numFmtId="0" fontId="0" fillId="0" borderId="17" xfId="0" applyBorder="1"/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right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right" vertical="center" wrapText="1" readingOrder="2"/>
    </xf>
    <xf numFmtId="0" fontId="6" fillId="0" borderId="18" xfId="0" applyFont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center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0" borderId="20" xfId="0" applyFont="1" applyBorder="1" applyAlignment="1">
      <alignment horizontal="right" vertical="center" wrapText="1" readingOrder="2"/>
    </xf>
    <xf numFmtId="0" fontId="6" fillId="0" borderId="13" xfId="0" applyFont="1" applyBorder="1" applyAlignment="1">
      <alignment horizontal="right" vertical="center" wrapText="1" readingOrder="2"/>
    </xf>
    <xf numFmtId="0" fontId="6" fillId="0" borderId="21" xfId="0" applyFont="1" applyBorder="1" applyAlignment="1">
      <alignment horizontal="right" vertical="center" wrapText="1" readingOrder="2"/>
    </xf>
    <xf numFmtId="0" fontId="6" fillId="0" borderId="28" xfId="0" applyFont="1" applyBorder="1" applyAlignment="1">
      <alignment horizontal="center" vertical="center" wrapText="1" readingOrder="2"/>
    </xf>
    <xf numFmtId="0" fontId="6" fillId="0" borderId="29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11" xfId="0" applyFont="1" applyBorder="1" applyAlignment="1">
      <alignment horizontal="right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10" fillId="0" borderId="29" xfId="0" applyFont="1" applyBorder="1" applyAlignment="1">
      <alignment horizontal="right" vertical="center" wrapText="1" readingOrder="2"/>
    </xf>
    <xf numFmtId="0" fontId="10" fillId="0" borderId="8" xfId="0" applyFont="1" applyBorder="1" applyAlignment="1">
      <alignment horizontal="right" vertical="center" wrapText="1" readingOrder="2"/>
    </xf>
    <xf numFmtId="0" fontId="0" fillId="0" borderId="0" xfId="0" applyFont="1"/>
    <xf numFmtId="0" fontId="11" fillId="0" borderId="6" xfId="0" applyFont="1" applyBorder="1" applyAlignment="1">
      <alignment horizontal="right" vertical="center" wrapText="1" readingOrder="2"/>
    </xf>
    <xf numFmtId="0" fontId="11" fillId="0" borderId="12" xfId="0" applyFont="1" applyBorder="1" applyAlignment="1">
      <alignment horizontal="center" vertical="center" wrapText="1" readingOrder="2"/>
    </xf>
    <xf numFmtId="0" fontId="6" fillId="0" borderId="12" xfId="0" applyFont="1" applyFill="1" applyBorder="1" applyAlignment="1">
      <alignment horizontal="right" vertical="center" wrapText="1" readingOrder="2"/>
    </xf>
    <xf numFmtId="0" fontId="10" fillId="0" borderId="12" xfId="0" applyFont="1" applyBorder="1" applyAlignment="1">
      <alignment horizontal="right" vertical="center" wrapText="1" readingOrder="2"/>
    </xf>
    <xf numFmtId="0" fontId="10" fillId="0" borderId="17" xfId="0" applyFont="1" applyBorder="1" applyAlignment="1">
      <alignment horizontal="right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6" fillId="0" borderId="20" xfId="0" applyFont="1" applyBorder="1" applyAlignment="1">
      <alignment horizontal="center" vertical="center" wrapText="1" readingOrder="2"/>
    </xf>
    <xf numFmtId="0" fontId="6" fillId="0" borderId="13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right" vertical="center" wrapText="1" readingOrder="2"/>
    </xf>
    <xf numFmtId="0" fontId="11" fillId="0" borderId="20" xfId="0" applyFont="1" applyBorder="1" applyAlignment="1">
      <alignment horizontal="right" vertical="center" wrapText="1" readingOrder="2"/>
    </xf>
    <xf numFmtId="0" fontId="11" fillId="0" borderId="8" xfId="0" applyFont="1" applyBorder="1" applyAlignment="1">
      <alignment horizontal="right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0" fontId="10" fillId="0" borderId="16" xfId="0" applyFont="1" applyBorder="1" applyAlignment="1">
      <alignment horizontal="right" vertical="center" wrapText="1" readingOrder="2"/>
    </xf>
    <xf numFmtId="0" fontId="11" fillId="2" borderId="17" xfId="0" applyFont="1" applyFill="1" applyBorder="1" applyAlignment="1">
      <alignment horizontal="center" vertical="center" wrapText="1" readingOrder="2"/>
    </xf>
    <xf numFmtId="0" fontId="11" fillId="2" borderId="18" xfId="0" applyFont="1" applyFill="1" applyBorder="1" applyAlignment="1">
      <alignment horizontal="center" vertical="center" wrapText="1" readingOrder="2"/>
    </xf>
    <xf numFmtId="0" fontId="11" fillId="2" borderId="19" xfId="0" applyFont="1" applyFill="1" applyBorder="1" applyAlignment="1">
      <alignment horizontal="center" vertical="center" wrapText="1" readingOrder="2"/>
    </xf>
    <xf numFmtId="0" fontId="10" fillId="0" borderId="20" xfId="0" applyFont="1" applyBorder="1" applyAlignment="1">
      <alignment horizontal="right" vertical="center" wrapText="1" readingOrder="2"/>
    </xf>
    <xf numFmtId="0" fontId="10" fillId="0" borderId="21" xfId="0" applyFont="1" applyBorder="1" applyAlignment="1">
      <alignment horizontal="right" vertical="center" wrapText="1" readingOrder="2"/>
    </xf>
    <xf numFmtId="0" fontId="10" fillId="0" borderId="13" xfId="0" applyFont="1" applyBorder="1" applyAlignment="1">
      <alignment horizontal="right" vertical="center" wrapText="1" readingOrder="2"/>
    </xf>
    <xf numFmtId="0" fontId="6" fillId="0" borderId="21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right" vertical="center" wrapText="1" readingOrder="2"/>
    </xf>
    <xf numFmtId="0" fontId="8" fillId="0" borderId="30" xfId="0" applyFont="1" applyBorder="1" applyAlignment="1">
      <alignment horizontal="right" vertical="center" wrapText="1" readingOrder="2"/>
    </xf>
    <xf numFmtId="0" fontId="7" fillId="0" borderId="32" xfId="0" applyFont="1" applyFill="1" applyBorder="1" applyAlignment="1">
      <alignment horizontal="center" vertical="center" wrapText="1" readingOrder="2"/>
    </xf>
    <xf numFmtId="0" fontId="7" fillId="0" borderId="33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12" fillId="4" borderId="0" xfId="0" applyFont="1" applyFill="1" applyAlignment="1">
      <alignment vertical="center" wrapText="1" readingOrder="2"/>
    </xf>
    <xf numFmtId="0" fontId="12" fillId="0" borderId="12" xfId="0" applyFont="1" applyFill="1" applyBorder="1" applyAlignment="1">
      <alignment horizontal="center" vertical="center" wrapText="1" readingOrder="2"/>
    </xf>
    <xf numFmtId="0" fontId="12" fillId="0" borderId="12" xfId="0" applyFont="1" applyBorder="1" applyAlignment="1">
      <alignment horizontal="right" vertical="center" wrapText="1" readingOrder="2"/>
    </xf>
    <xf numFmtId="0" fontId="12" fillId="0" borderId="12" xfId="0" applyFont="1" applyBorder="1" applyAlignment="1">
      <alignment vertical="center" wrapText="1" readingOrder="2"/>
    </xf>
    <xf numFmtId="0" fontId="13" fillId="5" borderId="34" xfId="0" applyFont="1" applyFill="1" applyBorder="1"/>
    <xf numFmtId="0" fontId="14" fillId="5" borderId="34" xfId="0" applyFont="1" applyFill="1" applyBorder="1"/>
    <xf numFmtId="0" fontId="0" fillId="0" borderId="35" xfId="0" applyBorder="1"/>
    <xf numFmtId="0" fontId="0" fillId="0" borderId="35" xfId="0" applyFill="1" applyBorder="1"/>
    <xf numFmtId="0" fontId="13" fillId="0" borderId="35" xfId="0" applyFont="1" applyFill="1" applyBorder="1"/>
    <xf numFmtId="0" fontId="14" fillId="0" borderId="35" xfId="0" applyFont="1" applyFill="1" applyBorder="1"/>
    <xf numFmtId="0" fontId="13" fillId="3" borderId="36" xfId="0" applyFont="1" applyFill="1" applyBorder="1"/>
    <xf numFmtId="0" fontId="14" fillId="3" borderId="36" xfId="0" applyFont="1" applyFill="1" applyBorder="1"/>
    <xf numFmtId="0" fontId="0" fillId="0" borderId="36" xfId="0" applyBorder="1"/>
    <xf numFmtId="0" fontId="0" fillId="0" borderId="36" xfId="0" applyBorder="1" applyAlignment="1">
      <alignment horizontal="right" indent="3"/>
    </xf>
    <xf numFmtId="0" fontId="15" fillId="0" borderId="3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6" borderId="38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right" indent="4"/>
    </xf>
    <xf numFmtId="0" fontId="0" fillId="7" borderId="46" xfId="0" applyFill="1" applyBorder="1"/>
    <xf numFmtId="0" fontId="0" fillId="7" borderId="47" xfId="0" applyFill="1" applyBorder="1"/>
    <xf numFmtId="0" fontId="0" fillId="7" borderId="48" xfId="0" applyFill="1" applyBorder="1"/>
    <xf numFmtId="0" fontId="17" fillId="7" borderId="49" xfId="0" applyFont="1" applyFill="1" applyBorder="1"/>
    <xf numFmtId="0" fontId="20" fillId="7" borderId="50" xfId="0" applyFont="1" applyFill="1" applyBorder="1"/>
    <xf numFmtId="0" fontId="20" fillId="7" borderId="51" xfId="0" applyFont="1" applyFill="1" applyBorder="1"/>
    <xf numFmtId="0" fontId="20" fillId="7" borderId="52" xfId="0" applyFont="1" applyFill="1" applyBorder="1"/>
    <xf numFmtId="0" fontId="17" fillId="7" borderId="54" xfId="0" applyFont="1" applyFill="1" applyBorder="1"/>
    <xf numFmtId="0" fontId="20" fillId="0" borderId="55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wrapText="1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7" borderId="53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64" fontId="0" fillId="0" borderId="47" xfId="0" applyNumberFormat="1" applyBorder="1"/>
    <xf numFmtId="0" fontId="1" fillId="0" borderId="17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readingOrder="2"/>
    </xf>
    <xf numFmtId="0" fontId="26" fillId="0" borderId="0" xfId="0" applyFont="1"/>
    <xf numFmtId="9" fontId="0" fillId="0" borderId="12" xfId="0" applyNumberFormat="1" applyBorder="1"/>
    <xf numFmtId="9" fontId="6" fillId="0" borderId="25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right" vertical="center" wrapText="1" readingOrder="2"/>
    </xf>
    <xf numFmtId="14" fontId="0" fillId="0" borderId="0" xfId="0" applyNumberFormat="1"/>
    <xf numFmtId="0" fontId="0" fillId="0" borderId="0" xfId="0" applyBorder="1" applyAlignment="1">
      <alignment vertical="center"/>
    </xf>
    <xf numFmtId="0" fontId="27" fillId="0" borderId="0" xfId="7" applyBorder="1" applyAlignment="1" applyProtection="1">
      <alignment vertical="center"/>
    </xf>
    <xf numFmtId="0" fontId="27" fillId="0" borderId="0" xfId="7" applyAlignment="1" applyProtection="1">
      <alignment vertical="center"/>
    </xf>
    <xf numFmtId="0" fontId="28" fillId="0" borderId="0" xfId="7" applyFont="1" applyAlignment="1" applyProtection="1"/>
    <xf numFmtId="0" fontId="29" fillId="0" borderId="0" xfId="0" applyFont="1"/>
    <xf numFmtId="0" fontId="0" fillId="0" borderId="24" xfId="0" applyBorder="1"/>
    <xf numFmtId="0" fontId="18" fillId="0" borderId="49" xfId="0" applyFont="1" applyBorder="1" applyAlignment="1">
      <alignment vertical="top"/>
    </xf>
    <xf numFmtId="0" fontId="0" fillId="0" borderId="45" xfId="0" applyBorder="1" applyAlignment="1"/>
    <xf numFmtId="0" fontId="0" fillId="0" borderId="65" xfId="0" applyBorder="1" applyAlignment="1"/>
    <xf numFmtId="0" fontId="18" fillId="0" borderId="66" xfId="0" applyFont="1" applyBorder="1" applyAlignment="1">
      <alignment horizontal="center" vertical="center"/>
    </xf>
    <xf numFmtId="0" fontId="0" fillId="0" borderId="25" xfId="0" applyBorder="1"/>
    <xf numFmtId="0" fontId="0" fillId="0" borderId="67" xfId="0" applyBorder="1"/>
    <xf numFmtId="0" fontId="32" fillId="0" borderId="16" xfId="0" applyFont="1" applyBorder="1" applyAlignment="1">
      <alignment horizontal="center" vertical="center" wrapText="1" readingOrder="2"/>
    </xf>
    <xf numFmtId="0" fontId="33" fillId="0" borderId="1" xfId="0" applyFont="1" applyBorder="1" applyAlignment="1">
      <alignment horizontal="right" vertical="center" wrapText="1" readingOrder="2"/>
    </xf>
    <xf numFmtId="0" fontId="33" fillId="0" borderId="31" xfId="0" applyFont="1" applyBorder="1" applyAlignment="1">
      <alignment horizontal="right" vertical="center" wrapText="1" readingOrder="2"/>
    </xf>
    <xf numFmtId="14" fontId="6" fillId="0" borderId="8" xfId="0" applyNumberFormat="1" applyFont="1" applyBorder="1" applyAlignment="1">
      <alignment horizontal="right" vertical="center" wrapText="1" readingOrder="2"/>
    </xf>
    <xf numFmtId="0" fontId="18" fillId="0" borderId="49" xfId="0" applyFont="1" applyBorder="1"/>
    <xf numFmtId="1" fontId="19" fillId="0" borderId="49" xfId="0" applyNumberFormat="1" applyFont="1" applyBorder="1"/>
    <xf numFmtId="0" fontId="18" fillId="0" borderId="45" xfId="0" applyFont="1" applyBorder="1"/>
    <xf numFmtId="0" fontId="18" fillId="0" borderId="68" xfId="0" applyFont="1" applyBorder="1" applyAlignment="1">
      <alignment horizontal="center" vertical="center"/>
    </xf>
    <xf numFmtId="0" fontId="18" fillId="0" borderId="0" xfId="0" applyFont="1"/>
    <xf numFmtId="0" fontId="17" fillId="6" borderId="6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/>
    </xf>
    <xf numFmtId="0" fontId="34" fillId="8" borderId="0" xfId="0" applyFont="1" applyFill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8" borderId="12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14" fontId="0" fillId="0" borderId="12" xfId="0" applyNumberFormat="1" applyBorder="1" applyAlignment="1">
      <alignment horizontal="center"/>
    </xf>
    <xf numFmtId="14" fontId="30" fillId="0" borderId="12" xfId="0" applyNumberFormat="1" applyFont="1" applyBorder="1" applyAlignment="1">
      <alignment horizontal="center"/>
    </xf>
    <xf numFmtId="14" fontId="35" fillId="0" borderId="12" xfId="0" applyNumberFormat="1" applyFont="1" applyBorder="1" applyAlignment="1">
      <alignment horizontal="center"/>
    </xf>
    <xf numFmtId="14" fontId="35" fillId="0" borderId="12" xfId="0" applyNumberFormat="1" applyFont="1" applyBorder="1" applyAlignment="1">
      <alignment horizontal="center" wrapText="1"/>
    </xf>
    <xf numFmtId="0" fontId="35" fillId="0" borderId="12" xfId="0" applyFont="1" applyBorder="1" applyAlignment="1">
      <alignment horizontal="center" wrapText="1"/>
    </xf>
    <xf numFmtId="14" fontId="31" fillId="0" borderId="12" xfId="0" applyNumberFormat="1" applyFont="1" applyBorder="1" applyAlignment="1">
      <alignment horizontal="center" wrapText="1"/>
    </xf>
    <xf numFmtId="14" fontId="31" fillId="8" borderId="0" xfId="0" applyNumberFormat="1" applyFont="1" applyFill="1" applyAlignment="1">
      <alignment horizontal="center" wrapText="1"/>
    </xf>
    <xf numFmtId="0" fontId="0" fillId="8" borderId="12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37" xfId="0" applyFont="1" applyBorder="1" applyAlignment="1">
      <alignment horizontal="center"/>
    </xf>
    <xf numFmtId="0" fontId="21" fillId="0" borderId="64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/>
    </xf>
    <xf numFmtId="0" fontId="22" fillId="0" borderId="61" xfId="0" applyFont="1" applyBorder="1" applyAlignment="1">
      <alignment horizontal="center"/>
    </xf>
    <xf numFmtId="0" fontId="22" fillId="0" borderId="60" xfId="0" applyFont="1" applyBorder="1" applyAlignment="1">
      <alignment horizontal="center"/>
    </xf>
    <xf numFmtId="0" fontId="12" fillId="0" borderId="12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 wrapText="1" readingOrder="2"/>
    </xf>
    <xf numFmtId="0" fontId="1" fillId="0" borderId="17" xfId="0" applyFont="1" applyFill="1" applyBorder="1" applyAlignment="1">
      <alignment horizontal="center" vertical="center" wrapText="1" readingOrder="2"/>
    </xf>
    <xf numFmtId="0" fontId="1" fillId="0" borderId="16" xfId="0" applyFont="1" applyFill="1" applyBorder="1" applyAlignment="1">
      <alignment horizontal="center" vertical="center" wrapText="1" readingOrder="2"/>
    </xf>
    <xf numFmtId="0" fontId="27" fillId="0" borderId="0" xfId="7" applyAlignment="1" applyProtection="1"/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ارتباط تشعبي" xfId="1" builtinId="8" hidden="1"/>
    <cellStyle name="ارتباط تشعبي" xfId="3" builtinId="8" hidden="1"/>
    <cellStyle name="ارتباط تشعبي" xfId="5" builtinId="8" hidden="1"/>
    <cellStyle name="ارتباط تشعبي" xfId="7" builtinId="8"/>
    <cellStyle name="عادي" xfId="0" builtinId="0"/>
  </cellStyles>
  <dxfs count="16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rgb="FF006738"/>
        </right>
        <top/>
        <bottom style="medium">
          <color rgb="FF00673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 outline="0">
        <left style="medium">
          <color rgb="FF006738"/>
        </left>
        <right style="medium">
          <color rgb="FF006738"/>
        </right>
        <top/>
        <bottom style="medium">
          <color rgb="FF006738"/>
        </bottom>
      </border>
    </dxf>
    <dxf>
      <border outline="0">
        <top style="medium">
          <color rgb="FFB48543"/>
        </top>
        <bottom style="medium">
          <color rgb="FF006738"/>
        </bottom>
      </border>
    </dxf>
    <dxf>
      <border outline="0">
        <bottom style="medium">
          <color rgb="FF0067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</xdr:row>
      <xdr:rowOff>0</xdr:rowOff>
    </xdr:from>
    <xdr:to>
      <xdr:col>2</xdr:col>
      <xdr:colOff>3962400</xdr:colOff>
      <xdr:row>7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522540900" y="190500"/>
          <a:ext cx="5918200" cy="1206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800">
              <a:solidFill>
                <a:schemeClr val="tx1"/>
              </a:solidFill>
            </a:rPr>
            <a:t>جمعية حماية الاسرة الاهلية (408 )</a:t>
          </a:r>
          <a:endParaRPr lang="en-US" sz="28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4" totalsRowShown="0" headerRowDxfId="163" headerRowBorderDxfId="162" tableBorderDxfId="161">
  <autoFilter ref="A1:E14" xr:uid="{00000000-0009-0000-0100-000001000000}"/>
  <tableColumns count="5">
    <tableColumn id="1" xr3:uid="{00000000-0010-0000-0000-000001000000}" name="Column1" dataDxfId="160"/>
    <tableColumn id="2" xr3:uid="{00000000-0010-0000-0000-000002000000}" name="Column2" dataDxfId="159"/>
    <tableColumn id="3" xr3:uid="{00000000-0010-0000-0000-000003000000}" name="Column3" dataDxfId="158"/>
    <tableColumn id="4" xr3:uid="{00000000-0010-0000-0000-000004000000}" name="Column4" dataDxfId="157"/>
    <tableColumn id="5" xr3:uid="{00000000-0010-0000-0000-000005000000}" name="Column5" dataDxfId="15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5" displayName="Table5" ref="A2:E24" totalsRowShown="0" headerRowDxfId="74" headerRowBorderDxfId="73" tableBorderDxfId="72">
  <autoFilter ref="A2:E24" xr:uid="{00000000-0009-0000-0100-000005000000}"/>
  <tableColumns count="5">
    <tableColumn id="1" xr3:uid="{00000000-0010-0000-0900-000001000000}" name="Column1"/>
    <tableColumn id="2" xr3:uid="{00000000-0010-0000-0900-000002000000}" name="Column2"/>
    <tableColumn id="3" xr3:uid="{00000000-0010-0000-0900-000003000000}" name="Column3"/>
    <tableColumn id="4" xr3:uid="{00000000-0010-0000-0900-000004000000}" name="Column4"/>
    <tableColumn id="5" xr3:uid="{00000000-0010-0000-0900-000005000000}" name="Column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1:F17" totalsRowShown="0" headerRowDxfId="71" headerRowBorderDxfId="70" tableBorderDxfId="69" totalsRowBorderDxfId="68">
  <autoFilter ref="A1:F17" xr:uid="{00000000-0009-0000-0100-00000C000000}"/>
  <tableColumns count="6">
    <tableColumn id="1" xr3:uid="{00000000-0010-0000-0A00-000001000000}" name="Column1"/>
    <tableColumn id="2" xr3:uid="{00000000-0010-0000-0A00-000002000000}" name="Column2"/>
    <tableColumn id="3" xr3:uid="{00000000-0010-0000-0A00-000003000000}" name="Column3"/>
    <tableColumn id="4" xr3:uid="{00000000-0010-0000-0A00-000004000000}" name="Column4"/>
    <tableColumn id="5" xr3:uid="{00000000-0010-0000-0A00-000005000000}" name="Column5"/>
    <tableColumn id="6" xr3:uid="{00000000-0010-0000-0A00-000006000000}" name="Column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1:F5" totalsRowShown="0" headerRowDxfId="67" tableBorderDxfId="66">
  <autoFilter ref="A1:F5" xr:uid="{00000000-0009-0000-0100-00000D000000}"/>
  <tableColumns count="6">
    <tableColumn id="1" xr3:uid="{00000000-0010-0000-0B00-000001000000}" name="Column1"/>
    <tableColumn id="2" xr3:uid="{00000000-0010-0000-0B00-000002000000}" name="Column2"/>
    <tableColumn id="3" xr3:uid="{00000000-0010-0000-0B00-000003000000}" name="Column3"/>
    <tableColumn id="4" xr3:uid="{00000000-0010-0000-0B00-000004000000}" name="Column4"/>
    <tableColumn id="5" xr3:uid="{00000000-0010-0000-0B00-000005000000}" name="Column5"/>
    <tableColumn id="6" xr3:uid="{00000000-0010-0000-0B00-000006000000}" name="Column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1:D7" totalsRowShown="0" headerRowDxfId="65" dataDxfId="63" headerRowBorderDxfId="64" tableBorderDxfId="62">
  <autoFilter ref="A1:D7" xr:uid="{00000000-0009-0000-0100-00000E000000}"/>
  <tableColumns count="4">
    <tableColumn id="1" xr3:uid="{00000000-0010-0000-0C00-000001000000}" name="Column1" dataDxfId="61"/>
    <tableColumn id="2" xr3:uid="{00000000-0010-0000-0C00-000002000000}" name="Column2" dataDxfId="60"/>
    <tableColumn id="3" xr3:uid="{00000000-0010-0000-0C00-000003000000}" name="Column3" dataDxfId="59"/>
    <tableColumn id="4" xr3:uid="{00000000-0010-0000-0C00-000004000000}" name="Column4" dataDxfId="5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1:E4" totalsRowShown="0" headerRowDxfId="57" headerRowBorderDxfId="56" tableBorderDxfId="55" totalsRowBorderDxfId="54">
  <autoFilter ref="A1:E4" xr:uid="{00000000-0009-0000-0100-00000F000000}"/>
  <tableColumns count="5">
    <tableColumn id="1" xr3:uid="{00000000-0010-0000-0D00-000001000000}" name="Column1" dataDxfId="53"/>
    <tableColumn id="2" xr3:uid="{00000000-0010-0000-0D00-000002000000}" name="Column2" dataDxfId="52"/>
    <tableColumn id="3" xr3:uid="{00000000-0010-0000-0D00-000003000000}" name="Column3" dataDxfId="51"/>
    <tableColumn id="4" xr3:uid="{00000000-0010-0000-0D00-000004000000}" name="Column4" dataDxfId="50"/>
    <tableColumn id="5" xr3:uid="{00000000-0010-0000-0D00-000005000000}" name="Column5" dataDxfId="4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1:C5" totalsRowShown="0" headerRowDxfId="48" headerRowBorderDxfId="47" tableBorderDxfId="46">
  <autoFilter ref="A1:C5" xr:uid="{00000000-0009-0000-0100-000010000000}"/>
  <tableColumns count="3">
    <tableColumn id="1" xr3:uid="{00000000-0010-0000-0E00-000001000000}" name="Column1" dataDxfId="45"/>
    <tableColumn id="2" xr3:uid="{00000000-0010-0000-0E00-000002000000}" name="Column2" dataDxfId="44"/>
    <tableColumn id="3" xr3:uid="{00000000-0010-0000-0E00-000003000000}" name="Column3" dataDxfId="4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Table19" displayName="Table19" ref="A1:D9" totalsRowShown="0" headerRowDxfId="42" headerRowBorderDxfId="41" tableBorderDxfId="40" totalsRowBorderDxfId="39">
  <autoFilter ref="A1:D9" xr:uid="{00000000-0009-0000-0100-000013000000}"/>
  <tableColumns count="4">
    <tableColumn id="1" xr3:uid="{00000000-0010-0000-0F00-000001000000}" name="السجل " dataDxfId="38"/>
    <tableColumn id="2" xr3:uid="{00000000-0010-0000-0F00-000002000000}" name="هل تستخدمه الجمعية (نعم/لا)" dataDxfId="37"/>
    <tableColumn id="3" xr3:uid="{00000000-0010-0000-0F00-000003000000}" name="يتم التحديث بطريقة منتظمة (نعم/لا)" dataDxfId="36"/>
    <tableColumn id="4" xr3:uid="{00000000-0010-0000-0F00-000004000000}" name="ملاحظات" dataDxfId="3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Table20" displayName="Table20" ref="A1:D11" totalsRowShown="0" headerRowDxfId="34" dataDxfId="33" tableBorderDxfId="32">
  <autoFilter ref="A1:D11" xr:uid="{00000000-0009-0000-0100-000014000000}"/>
  <tableColumns count="4">
    <tableColumn id="1" xr3:uid="{00000000-0010-0000-1000-000001000000}" name="Column1" dataDxfId="31"/>
    <tableColumn id="2" xr3:uid="{00000000-0010-0000-1000-000002000000}" name="Column2" dataDxfId="30"/>
    <tableColumn id="3" xr3:uid="{00000000-0010-0000-1000-000003000000}" name="Column3" dataDxfId="29"/>
    <tableColumn id="4" xr3:uid="{00000000-0010-0000-1000-000004000000}" name="Column4" dataDxfId="2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1000000}" name="Table21" displayName="Table21" ref="A1:B5" totalsRowShown="0" headerRowDxfId="27" headerRowBorderDxfId="26" tableBorderDxfId="25" totalsRowBorderDxfId="24">
  <autoFilter ref="A1:B5" xr:uid="{00000000-0009-0000-0100-000015000000}"/>
  <tableColumns count="2">
    <tableColumn id="1" xr3:uid="{00000000-0010-0000-1100-000001000000}" name="Column1"/>
    <tableColumn id="2" xr3:uid="{00000000-0010-0000-1100-000002000000}" name="Column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2000000}" name="Table22" displayName="Table22" ref="A1:F3" totalsRowShown="0" headerRowDxfId="23" headerRowBorderDxfId="22" tableBorderDxfId="21" totalsRowBorderDxfId="20">
  <autoFilter ref="A1:F3" xr:uid="{00000000-0009-0000-0100-000016000000}"/>
  <tableColumns count="6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E10" totalsRowShown="0" headerRowDxfId="155" dataDxfId="153" headerRowBorderDxfId="154" tableBorderDxfId="152">
  <autoFilter ref="A1:E10" xr:uid="{00000000-0009-0000-0100-000002000000}"/>
  <tableColumns count="5">
    <tableColumn id="1" xr3:uid="{00000000-0010-0000-0100-000001000000}" name="Column1" dataDxfId="151"/>
    <tableColumn id="2" xr3:uid="{00000000-0010-0000-0100-000002000000}" name="Column2" dataDxfId="150"/>
    <tableColumn id="3" xr3:uid="{00000000-0010-0000-0100-000003000000}" name="Column3" dataDxfId="149"/>
    <tableColumn id="4" xr3:uid="{00000000-0010-0000-0100-000004000000}" name="Column4" dataDxfId="148"/>
    <tableColumn id="5" xr3:uid="{00000000-0010-0000-0100-000005000000}" name="Column5" dataDxfId="147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23" displayName="Table23" ref="A1:G3" totalsRowShown="0" headerRowDxfId="19" headerRowBorderDxfId="18" tableBorderDxfId="17" totalsRowBorderDxfId="16">
  <autoFilter ref="A1:G3" xr:uid="{00000000-0009-0000-0100-000017000000}"/>
  <tableColumns count="7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  <tableColumn id="7" xr3:uid="{00000000-0010-0000-1300-000007000000}" name="Column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24" displayName="Table24" ref="A1:C5" totalsRowShown="0" headerRowDxfId="15" headerRowBorderDxfId="14" tableBorderDxfId="13" totalsRowBorderDxfId="12">
  <autoFilter ref="A1:C5" xr:uid="{00000000-0009-0000-0100-000018000000}"/>
  <tableColumns count="3">
    <tableColumn id="1" xr3:uid="{00000000-0010-0000-1400-000001000000}" name="Column1" dataDxfId="11"/>
    <tableColumn id="2" xr3:uid="{00000000-0010-0000-1400-000002000000}" name="Column2" dataDxfId="10"/>
    <tableColumn id="3" xr3:uid="{00000000-0010-0000-1400-000003000000}" name="Column3" dataDxfId="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5000000}" name="Table25" displayName="Table25" ref="A1:D3" totalsRowShown="0" headerRowDxfId="8" headerRowBorderDxfId="7" tableBorderDxfId="6" totalsRowBorderDxfId="5">
  <autoFilter ref="A1:D3" xr:uid="{00000000-0009-0000-0100-000019000000}"/>
  <tableColumns count="4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6000000}" name="Table28" displayName="Table28" ref="A1:B41" totalsRowShown="0" headerRowDxfId="4" headerRowBorderDxfId="3" tableBorderDxfId="2">
  <autoFilter ref="A1:B41" xr:uid="{00000000-0009-0000-0100-00001C000000}"/>
  <tableColumns count="2">
    <tableColumn id="1" xr3:uid="{00000000-0010-0000-1600-000001000000}" name="Column1" dataDxfId="1"/>
    <tableColumn id="2" xr3:uid="{00000000-0010-0000-1600-000002000000}" name="Column2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1:G90" totalsRowShown="0" headerRowDxfId="146">
  <autoFilter ref="A1:G90" xr:uid="{00000000-0009-0000-0100-000006000000}"/>
  <tableColumns count="7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EEECAE4A-5E91-483D-ACD9-F7CD7E50DB31}" name="Column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:P12" totalsRowShown="0" headerRowDxfId="145" dataDxfId="143" headerRowBorderDxfId="144" tableBorderDxfId="142">
  <autoFilter ref="A1:P12" xr:uid="{00000000-0009-0000-0100-000007000000}"/>
  <tableColumns count="16">
    <tableColumn id="1" xr3:uid="{00000000-0010-0000-0300-000001000000}" name="Column1" dataDxfId="141"/>
    <tableColumn id="2" xr3:uid="{00000000-0010-0000-0300-000002000000}" name="Column2" dataDxfId="140"/>
    <tableColumn id="3" xr3:uid="{00000000-0010-0000-0300-000003000000}" name="Column3" dataDxfId="139"/>
    <tableColumn id="4" xr3:uid="{00000000-0010-0000-0300-000004000000}" name="Column4" dataDxfId="138"/>
    <tableColumn id="5" xr3:uid="{00000000-0010-0000-0300-000005000000}" name="Column5" dataDxfId="137"/>
    <tableColumn id="6" xr3:uid="{00000000-0010-0000-0300-000006000000}" name="Column6" dataDxfId="136"/>
    <tableColumn id="7" xr3:uid="{00000000-0010-0000-0300-000007000000}" name="Column7" dataDxfId="135"/>
    <tableColumn id="8" xr3:uid="{00000000-0010-0000-0300-000008000000}" name="Column8" dataDxfId="134"/>
    <tableColumn id="9" xr3:uid="{00000000-0010-0000-0300-000009000000}" name="Column9" dataDxfId="133"/>
    <tableColumn id="10" xr3:uid="{00000000-0010-0000-0300-00000A000000}" name="Column10" dataDxfId="132"/>
    <tableColumn id="11" xr3:uid="{00000000-0010-0000-0300-00000B000000}" name="Column11" dataDxfId="131"/>
    <tableColumn id="12" xr3:uid="{00000000-0010-0000-0300-00000C000000}" name="Column12" dataDxfId="130"/>
    <tableColumn id="13" xr3:uid="{00000000-0010-0000-0300-00000D000000}" name="Column13" dataDxfId="129"/>
    <tableColumn id="14" xr3:uid="{00000000-0010-0000-0300-00000E000000}" name="Column14" dataDxfId="128"/>
    <tableColumn id="15" xr3:uid="{00000000-0010-0000-0300-00000F000000}" name="Column15" dataDxfId="127"/>
    <tableColumn id="16" xr3:uid="{00000000-0010-0000-0300-000010000000}" name="Column16" dataDxfId="1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1:M5" totalsRowShown="0" headerRowDxfId="125" headerRowBorderDxfId="124" tableBorderDxfId="123" totalsRowBorderDxfId="122">
  <autoFilter ref="A1:M5" xr:uid="{00000000-0009-0000-0100-000008000000}"/>
  <tableColumns count="13">
    <tableColumn id="1" xr3:uid="{00000000-0010-0000-0400-000001000000}" name="Column1" dataDxfId="121"/>
    <tableColumn id="2" xr3:uid="{00000000-0010-0000-0400-000002000000}" name="Column2" dataDxfId="120"/>
    <tableColumn id="3" xr3:uid="{00000000-0010-0000-0400-000003000000}" name="Column3" dataDxfId="119"/>
    <tableColumn id="4" xr3:uid="{00000000-0010-0000-0400-000004000000}" name="Column4" dataDxfId="118"/>
    <tableColumn id="5" xr3:uid="{00000000-0010-0000-0400-000005000000}" name="Column5" dataDxfId="117"/>
    <tableColumn id="6" xr3:uid="{00000000-0010-0000-0400-000006000000}" name="Column6" dataDxfId="116"/>
    <tableColumn id="7" xr3:uid="{00000000-0010-0000-0400-000007000000}" name="Column7" dataDxfId="115"/>
    <tableColumn id="8" xr3:uid="{00000000-0010-0000-0400-000008000000}" name="Column8" dataDxfId="114"/>
    <tableColumn id="9" xr3:uid="{00000000-0010-0000-0400-000009000000}" name="Column9" dataDxfId="113"/>
    <tableColumn id="10" xr3:uid="{00000000-0010-0000-0400-00000A000000}" name="Column10" dataDxfId="112"/>
    <tableColumn id="11" xr3:uid="{00000000-0010-0000-0400-00000B000000}" name="Column11" dataDxfId="111"/>
    <tableColumn id="12" xr3:uid="{00000000-0010-0000-0400-00000C000000}" name="Column12" dataDxfId="110"/>
    <tableColumn id="13" xr3:uid="{00000000-0010-0000-0400-00000D000000}" name="Column13" dataDxfId="10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A1:L7" totalsRowShown="0" headerRowDxfId="108" dataDxfId="106" headerRowBorderDxfId="107" tableBorderDxfId="105" totalsRowBorderDxfId="104">
  <autoFilter ref="A1:L7" xr:uid="{00000000-0009-0000-0100-000009000000}"/>
  <tableColumns count="12">
    <tableColumn id="1" xr3:uid="{00000000-0010-0000-0500-000001000000}" name="Column1" dataDxfId="103"/>
    <tableColumn id="2" xr3:uid="{00000000-0010-0000-0500-000002000000}" name="Column2" dataDxfId="102"/>
    <tableColumn id="3" xr3:uid="{00000000-0010-0000-0500-000003000000}" name="Column3" dataDxfId="101"/>
    <tableColumn id="4" xr3:uid="{00000000-0010-0000-0500-000004000000}" name="Column4" dataDxfId="100"/>
    <tableColumn id="5" xr3:uid="{00000000-0010-0000-0500-000005000000}" name="Column5" dataDxfId="99"/>
    <tableColumn id="6" xr3:uid="{00000000-0010-0000-0500-000006000000}" name="Column6" dataDxfId="98"/>
    <tableColumn id="7" xr3:uid="{00000000-0010-0000-0500-000007000000}" name="Column7" dataDxfId="97"/>
    <tableColumn id="8" xr3:uid="{00000000-0010-0000-0500-000008000000}" name="Column8" dataDxfId="96"/>
    <tableColumn id="9" xr3:uid="{00000000-0010-0000-0500-000009000000}" name="Column9" dataDxfId="95"/>
    <tableColumn id="10" xr3:uid="{00000000-0010-0000-0500-00000A000000}" name="Column10" dataDxfId="94"/>
    <tableColumn id="11" xr3:uid="{00000000-0010-0000-0500-00000B000000}" name="Column11" dataDxfId="93"/>
    <tableColumn id="12" xr3:uid="{00000000-0010-0000-0500-00000C000000}" name="Column12" dataDxfId="9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e11" displayName="Table11" ref="A1:K13" totalsRowShown="0" headerRowDxfId="91" headerRowBorderDxfId="90" tableBorderDxfId="89">
  <autoFilter ref="A1:K13" xr:uid="{00000000-0009-0000-0100-00000B000000}"/>
  <tableColumns count="11">
    <tableColumn id="1" xr3:uid="{00000000-0010-0000-0600-000001000000}" name="Column1"/>
    <tableColumn id="2" xr3:uid="{00000000-0010-0000-0600-000002000000}" name="Column2"/>
    <tableColumn id="3" xr3:uid="{00000000-0010-0000-0600-000003000000}" name="Column3"/>
    <tableColumn id="4" xr3:uid="{00000000-0010-0000-0600-000004000000}" name="Column4"/>
    <tableColumn id="5" xr3:uid="{00000000-0010-0000-0600-000005000000}" name="Column5"/>
    <tableColumn id="6" xr3:uid="{00000000-0010-0000-0600-000006000000}" name="Column6"/>
    <tableColumn id="7" xr3:uid="{00000000-0010-0000-0600-000007000000}" name="Column7"/>
    <tableColumn id="8" xr3:uid="{00000000-0010-0000-0600-000008000000}" name="Column8"/>
    <tableColumn id="9" xr3:uid="{00000000-0010-0000-0600-000009000000}" name="Column9"/>
    <tableColumn id="10" xr3:uid="{00000000-0010-0000-0600-00000A000000}" name="Column10"/>
    <tableColumn id="11" xr3:uid="{00000000-0010-0000-0600-00000B000000}" name="Column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1:C9" totalsRowShown="0" headerRowDxfId="88" headerRowBorderDxfId="87" tableBorderDxfId="86">
  <autoFilter ref="A1:C9" xr:uid="{00000000-0009-0000-0100-000003000000}"/>
  <tableColumns count="3">
    <tableColumn id="1" xr3:uid="{00000000-0010-0000-0700-000001000000}" name="Column1"/>
    <tableColumn id="2" xr3:uid="{00000000-0010-0000-0700-000002000000}" name="Column2"/>
    <tableColumn id="3" xr3:uid="{00000000-0010-0000-0700-000003000000}" name="Column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e4" displayName="Table4" ref="A1:G6" totalsRowShown="0" headerRowDxfId="85" dataDxfId="83" headerRowBorderDxfId="84" tableBorderDxfId="82">
  <autoFilter ref="A1:G6" xr:uid="{00000000-0009-0000-0100-000004000000}"/>
  <tableColumns count="7">
    <tableColumn id="1" xr3:uid="{00000000-0010-0000-0800-000001000000}" name="رقم الاجتماع" dataDxfId="81"/>
    <tableColumn id="2" xr3:uid="{00000000-0010-0000-0800-000002000000}" name="تاريخه" dataDxfId="80"/>
    <tableColumn id="3" xr3:uid="{00000000-0010-0000-0800-000003000000}" name="عدد الحاضرين" dataDxfId="79"/>
    <tableColumn id="4" xr3:uid="{00000000-0010-0000-0800-000004000000}" name="الجهة الطالبة _x000a_(   )الوزارة، _x000a_(   ) مجلس الإدارة، 25_x000a_(   ) 25٪ من الجمعية العمومية" dataDxfId="78"/>
    <tableColumn id="5" xr3:uid="{00000000-0010-0000-0800-000005000000}" name="سبب الاجتماع" dataDxfId="77"/>
    <tableColumn id="6" xr3:uid="{00000000-0010-0000-0800-000006000000}" name="تم إرفاق المحضر_x000a_(نعم/لا)" dataDxfId="76"/>
    <tableColumn id="7" xr3:uid="{00000000-0010-0000-0800-000007000000}" name="ملاحظات" dataDxfId="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himayah-jd.or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mailto:joojo@windowslive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6"/>
  <sheetViews>
    <sheetView rightToLeft="1" tabSelected="1" topLeftCell="B1" workbookViewId="0">
      <selection activeCell="C26" sqref="C26"/>
    </sheetView>
  </sheetViews>
  <sheetFormatPr defaultColWidth="11.375" defaultRowHeight="14.25" x14ac:dyDescent="0.2"/>
  <cols>
    <col min="2" max="2" width="21.375" bestFit="1" customWidth="1"/>
    <col min="3" max="3" width="52.25" customWidth="1"/>
  </cols>
  <sheetData>
    <row r="9" spans="2:2" ht="27" x14ac:dyDescent="0.35">
      <c r="B9" s="160" t="s">
        <v>235</v>
      </c>
    </row>
    <row r="10" spans="2:2" x14ac:dyDescent="0.2">
      <c r="B10" t="s">
        <v>649</v>
      </c>
    </row>
    <row r="11" spans="2:2" x14ac:dyDescent="0.2">
      <c r="B11" t="s">
        <v>650</v>
      </c>
    </row>
    <row r="12" spans="2:2" x14ac:dyDescent="0.2">
      <c r="B12" t="s">
        <v>651</v>
      </c>
    </row>
    <row r="13" spans="2:2" x14ac:dyDescent="0.2">
      <c r="B13" t="s">
        <v>652</v>
      </c>
    </row>
    <row r="14" spans="2:2" x14ac:dyDescent="0.2">
      <c r="B14" t="s">
        <v>653</v>
      </c>
    </row>
    <row r="15" spans="2:2" x14ac:dyDescent="0.2">
      <c r="B15">
        <v>1226520300</v>
      </c>
    </row>
    <row r="16" spans="2:2" x14ac:dyDescent="0.2">
      <c r="B16" s="218" t="s">
        <v>654</v>
      </c>
    </row>
  </sheetData>
  <phoneticPr fontId="23" type="noConversion"/>
  <hyperlinks>
    <hyperlink ref="B16" r:id="rId1" xr:uid="{8EA2E6B7-E5C1-4B04-93B6-98ED293447FA}"/>
  </hyperlinks>
  <pageMargins left="0.7" right="0.7" top="0.75" bottom="0.75" header="0.3" footer="0.3"/>
  <pageSetup orientation="portrait" horizontalDpi="0" verticalDpi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"/>
  <sheetViews>
    <sheetView rightToLeft="1" zoomScale="90" zoomScaleNormal="90" zoomScalePageLayoutView="47" workbookViewId="0">
      <selection activeCell="H11" sqref="H11"/>
    </sheetView>
  </sheetViews>
  <sheetFormatPr defaultColWidth="8.875" defaultRowHeight="14.25" x14ac:dyDescent="0.2"/>
  <cols>
    <col min="1" max="1" width="12" customWidth="1"/>
    <col min="3" max="3" width="13.875" customWidth="1"/>
    <col min="4" max="4" width="48.375" customWidth="1"/>
    <col min="5" max="5" width="16.125" customWidth="1"/>
    <col min="6" max="6" width="16.875" customWidth="1"/>
    <col min="7" max="7" width="12.875" customWidth="1"/>
  </cols>
  <sheetData>
    <row r="1" spans="1:7" ht="81.75" thickBot="1" x14ac:dyDescent="0.25">
      <c r="A1" s="19" t="s">
        <v>34</v>
      </c>
      <c r="B1" s="20" t="s">
        <v>35</v>
      </c>
      <c r="C1" s="20" t="s">
        <v>36</v>
      </c>
      <c r="D1" s="20" t="s">
        <v>38</v>
      </c>
      <c r="E1" s="20" t="s">
        <v>37</v>
      </c>
      <c r="F1" s="20" t="s">
        <v>39</v>
      </c>
      <c r="G1" s="20" t="s">
        <v>33</v>
      </c>
    </row>
    <row r="2" spans="1:7" ht="20.25" x14ac:dyDescent="0.2">
      <c r="A2" s="21"/>
      <c r="B2" s="22"/>
      <c r="C2" s="22"/>
      <c r="D2" s="22"/>
      <c r="E2" s="22"/>
      <c r="F2" s="22"/>
      <c r="G2" s="22"/>
    </row>
    <row r="3" spans="1:7" ht="20.25" x14ac:dyDescent="0.2">
      <c r="A3" s="21"/>
      <c r="B3" s="22"/>
      <c r="C3" s="22"/>
      <c r="D3" s="22"/>
      <c r="E3" s="22"/>
      <c r="F3" s="22"/>
      <c r="G3" s="22"/>
    </row>
    <row r="4" spans="1:7" ht="20.25" x14ac:dyDescent="0.2">
      <c r="A4" s="21"/>
      <c r="B4" s="22"/>
      <c r="C4" s="22"/>
      <c r="D4" s="22"/>
      <c r="E4" s="22"/>
      <c r="F4" s="22"/>
      <c r="G4" s="22"/>
    </row>
    <row r="5" spans="1:7" ht="20.25" x14ac:dyDescent="0.2">
      <c r="A5" s="21"/>
      <c r="B5" s="22"/>
      <c r="C5" s="22"/>
      <c r="D5" s="22"/>
      <c r="E5" s="22"/>
      <c r="F5" s="22"/>
      <c r="G5" s="22"/>
    </row>
    <row r="6" spans="1:7" ht="20.25" x14ac:dyDescent="0.2">
      <c r="A6" s="21"/>
      <c r="B6" s="22"/>
      <c r="C6" s="22"/>
      <c r="D6" s="22"/>
      <c r="E6" s="22"/>
      <c r="F6" s="22"/>
      <c r="G6" s="22"/>
    </row>
  </sheetData>
  <phoneticPr fontId="23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rightToLeft="1" topLeftCell="G1" zoomScale="86" workbookViewId="0">
      <selection activeCell="X11" sqref="X11"/>
    </sheetView>
  </sheetViews>
  <sheetFormatPr defaultColWidth="8.875" defaultRowHeight="14.25" x14ac:dyDescent="0.2"/>
  <cols>
    <col min="1" max="1" width="10.25" customWidth="1"/>
    <col min="2" max="2" width="16.375" customWidth="1"/>
    <col min="3" max="3" width="15.375" customWidth="1"/>
    <col min="4" max="4" width="15.125" customWidth="1"/>
    <col min="5" max="5" width="16.75" customWidth="1"/>
  </cols>
  <sheetData>
    <row r="1" spans="1:11" ht="21.75" x14ac:dyDescent="0.5">
      <c r="A1" s="205" t="s">
        <v>42</v>
      </c>
      <c r="B1" s="205"/>
      <c r="C1" s="205"/>
      <c r="D1" s="205"/>
      <c r="E1" s="205"/>
      <c r="G1" t="s">
        <v>42</v>
      </c>
    </row>
    <row r="2" spans="1:11" ht="21" thickBot="1" x14ac:dyDescent="0.25">
      <c r="A2" s="19" t="s">
        <v>21</v>
      </c>
      <c r="B2" s="20" t="s">
        <v>22</v>
      </c>
      <c r="C2" s="20" t="s">
        <v>23</v>
      </c>
      <c r="D2" s="20" t="s">
        <v>24</v>
      </c>
      <c r="E2" s="20" t="s">
        <v>25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</row>
    <row r="3" spans="1:11" ht="43.5" thickBot="1" x14ac:dyDescent="0.25">
      <c r="A3" s="17" t="s">
        <v>40</v>
      </c>
      <c r="B3" s="15" t="s">
        <v>34</v>
      </c>
      <c r="C3" s="15" t="s">
        <v>35</v>
      </c>
      <c r="D3" s="15" t="s">
        <v>41</v>
      </c>
      <c r="E3" s="15" t="s">
        <v>39</v>
      </c>
      <c r="G3" t="s">
        <v>40</v>
      </c>
      <c r="H3" t="s">
        <v>34</v>
      </c>
      <c r="I3" t="s">
        <v>35</v>
      </c>
      <c r="J3" t="s">
        <v>41</v>
      </c>
      <c r="K3" s="187" t="s">
        <v>39</v>
      </c>
    </row>
    <row r="4" spans="1:11" ht="18" customHeight="1" x14ac:dyDescent="0.2">
      <c r="A4" s="25" t="s">
        <v>315</v>
      </c>
      <c r="B4" s="26">
        <v>1</v>
      </c>
      <c r="C4" s="180">
        <v>44256</v>
      </c>
      <c r="D4" s="22" t="s">
        <v>318</v>
      </c>
      <c r="E4" s="22" t="s">
        <v>245</v>
      </c>
      <c r="G4" t="s">
        <v>429</v>
      </c>
      <c r="I4" s="164">
        <v>44256</v>
      </c>
      <c r="J4" t="s">
        <v>430</v>
      </c>
      <c r="K4" t="s">
        <v>245</v>
      </c>
    </row>
    <row r="5" spans="1:11" x14ac:dyDescent="0.2">
      <c r="A5" s="27"/>
      <c r="B5" s="27">
        <v>2</v>
      </c>
      <c r="C5" s="164">
        <v>44287</v>
      </c>
      <c r="D5" t="s">
        <v>319</v>
      </c>
      <c r="E5" t="s">
        <v>245</v>
      </c>
      <c r="H5">
        <v>2</v>
      </c>
      <c r="I5" s="164">
        <v>44287</v>
      </c>
      <c r="J5" t="s">
        <v>431</v>
      </c>
      <c r="K5" t="s">
        <v>245</v>
      </c>
    </row>
    <row r="6" spans="1:11" x14ac:dyDescent="0.2">
      <c r="A6" s="27"/>
      <c r="B6" s="27">
        <v>3</v>
      </c>
      <c r="C6" s="164">
        <v>44317</v>
      </c>
      <c r="D6" t="s">
        <v>320</v>
      </c>
      <c r="E6" t="s">
        <v>245</v>
      </c>
      <c r="H6">
        <v>3</v>
      </c>
      <c r="I6" s="164">
        <v>44317</v>
      </c>
      <c r="J6" t="s">
        <v>432</v>
      </c>
      <c r="K6" t="s">
        <v>245</v>
      </c>
    </row>
    <row r="7" spans="1:11" x14ac:dyDescent="0.2">
      <c r="A7" s="27"/>
      <c r="B7" s="27">
        <v>4</v>
      </c>
      <c r="C7" s="164">
        <v>44348</v>
      </c>
      <c r="D7" t="s">
        <v>321</v>
      </c>
      <c r="E7" t="s">
        <v>245</v>
      </c>
      <c r="H7">
        <v>4</v>
      </c>
      <c r="I7" s="164">
        <v>44348</v>
      </c>
      <c r="J7" t="s">
        <v>433</v>
      </c>
      <c r="K7" t="s">
        <v>245</v>
      </c>
    </row>
    <row r="8" spans="1:11" x14ac:dyDescent="0.2">
      <c r="A8" s="27"/>
      <c r="B8" s="27">
        <v>5</v>
      </c>
      <c r="C8" s="164">
        <v>44378</v>
      </c>
      <c r="D8" t="s">
        <v>322</v>
      </c>
      <c r="E8" t="s">
        <v>245</v>
      </c>
      <c r="H8">
        <v>5</v>
      </c>
      <c r="I8" t="s">
        <v>434</v>
      </c>
      <c r="K8" t="s">
        <v>245</v>
      </c>
    </row>
    <row r="9" spans="1:11" x14ac:dyDescent="0.2">
      <c r="B9">
        <v>6</v>
      </c>
      <c r="C9" t="s">
        <v>323</v>
      </c>
      <c r="D9" t="s">
        <v>324</v>
      </c>
      <c r="E9" t="s">
        <v>245</v>
      </c>
      <c r="H9">
        <v>6</v>
      </c>
      <c r="I9" t="s">
        <v>323</v>
      </c>
      <c r="J9" t="s">
        <v>438</v>
      </c>
      <c r="K9" t="s">
        <v>245</v>
      </c>
    </row>
    <row r="10" spans="1:11" x14ac:dyDescent="0.2">
      <c r="A10" t="s">
        <v>317</v>
      </c>
      <c r="B10">
        <v>1</v>
      </c>
      <c r="C10" t="s">
        <v>325</v>
      </c>
      <c r="D10" t="s">
        <v>326</v>
      </c>
      <c r="E10" t="s">
        <v>245</v>
      </c>
      <c r="G10" t="s">
        <v>435</v>
      </c>
      <c r="H10">
        <v>1</v>
      </c>
      <c r="I10" t="s">
        <v>437</v>
      </c>
      <c r="J10" t="s">
        <v>436</v>
      </c>
      <c r="K10" t="s">
        <v>245</v>
      </c>
    </row>
    <row r="11" spans="1:11" x14ac:dyDescent="0.2">
      <c r="B11">
        <v>2</v>
      </c>
      <c r="C11" t="s">
        <v>327</v>
      </c>
      <c r="D11" t="s">
        <v>328</v>
      </c>
      <c r="E11" t="s">
        <v>245</v>
      </c>
      <c r="H11">
        <v>2</v>
      </c>
      <c r="I11" t="s">
        <v>327</v>
      </c>
      <c r="J11" t="s">
        <v>439</v>
      </c>
      <c r="K11" t="s">
        <v>245</v>
      </c>
    </row>
    <row r="12" spans="1:11" x14ac:dyDescent="0.2">
      <c r="B12">
        <v>3</v>
      </c>
      <c r="C12" t="s">
        <v>329</v>
      </c>
      <c r="D12" t="s">
        <v>330</v>
      </c>
      <c r="E12" t="s">
        <v>245</v>
      </c>
      <c r="H12">
        <v>3</v>
      </c>
      <c r="I12" t="s">
        <v>440</v>
      </c>
      <c r="J12" t="s">
        <v>441</v>
      </c>
      <c r="K12" t="s">
        <v>245</v>
      </c>
    </row>
    <row r="13" spans="1:11" x14ac:dyDescent="0.2">
      <c r="A13" t="s">
        <v>275</v>
      </c>
      <c r="B13">
        <v>1</v>
      </c>
      <c r="C13" t="s">
        <v>325</v>
      </c>
      <c r="D13" t="s">
        <v>331</v>
      </c>
      <c r="K13" t="s">
        <v>245</v>
      </c>
    </row>
    <row r="14" spans="1:11" x14ac:dyDescent="0.2">
      <c r="B14">
        <v>2</v>
      </c>
      <c r="C14" t="s">
        <v>327</v>
      </c>
      <c r="D14" t="s">
        <v>332</v>
      </c>
      <c r="G14" t="s">
        <v>275</v>
      </c>
      <c r="H14">
        <v>1</v>
      </c>
      <c r="I14" t="s">
        <v>327</v>
      </c>
      <c r="J14" t="s">
        <v>442</v>
      </c>
      <c r="K14" t="s">
        <v>245</v>
      </c>
    </row>
    <row r="15" spans="1:11" x14ac:dyDescent="0.2">
      <c r="A15" t="s">
        <v>316</v>
      </c>
      <c r="B15">
        <v>1</v>
      </c>
      <c r="C15" s="164">
        <v>44441</v>
      </c>
      <c r="D15" t="s">
        <v>333</v>
      </c>
      <c r="H15">
        <v>2</v>
      </c>
      <c r="I15" t="s">
        <v>325</v>
      </c>
      <c r="J15" t="s">
        <v>443</v>
      </c>
      <c r="K15" t="s">
        <v>245</v>
      </c>
    </row>
    <row r="16" spans="1:11" x14ac:dyDescent="0.2">
      <c r="B16">
        <v>2</v>
      </c>
      <c r="C16" t="s">
        <v>334</v>
      </c>
      <c r="D16" t="s">
        <v>335</v>
      </c>
    </row>
    <row r="17" spans="2:11" x14ac:dyDescent="0.2">
      <c r="B17">
        <v>3</v>
      </c>
      <c r="C17" t="s">
        <v>337</v>
      </c>
      <c r="D17" t="s">
        <v>336</v>
      </c>
      <c r="G17" t="s">
        <v>316</v>
      </c>
      <c r="H17">
        <v>1</v>
      </c>
      <c r="I17" s="164">
        <v>44441</v>
      </c>
      <c r="J17" t="s">
        <v>455</v>
      </c>
      <c r="K17" t="s">
        <v>245</v>
      </c>
    </row>
    <row r="18" spans="2:11" x14ac:dyDescent="0.2">
      <c r="B18">
        <v>4</v>
      </c>
      <c r="C18" s="164">
        <v>44200</v>
      </c>
      <c r="D18" t="s">
        <v>338</v>
      </c>
      <c r="H18">
        <v>2</v>
      </c>
      <c r="I18" t="s">
        <v>334</v>
      </c>
      <c r="J18" t="s">
        <v>444</v>
      </c>
      <c r="K18" t="s">
        <v>245</v>
      </c>
    </row>
    <row r="19" spans="2:11" x14ac:dyDescent="0.2">
      <c r="B19">
        <v>5</v>
      </c>
      <c r="C19" t="s">
        <v>340</v>
      </c>
      <c r="D19" t="s">
        <v>339</v>
      </c>
      <c r="H19">
        <v>3</v>
      </c>
      <c r="I19" t="s">
        <v>445</v>
      </c>
      <c r="J19" t="s">
        <v>446</v>
      </c>
      <c r="K19" t="s">
        <v>245</v>
      </c>
    </row>
    <row r="20" spans="2:11" x14ac:dyDescent="0.2">
      <c r="B20">
        <v>6</v>
      </c>
      <c r="C20" s="164">
        <v>44261</v>
      </c>
      <c r="D20" t="s">
        <v>341</v>
      </c>
      <c r="H20">
        <v>4</v>
      </c>
      <c r="I20" s="164">
        <v>44200</v>
      </c>
      <c r="J20" t="s">
        <v>447</v>
      </c>
      <c r="K20" t="s">
        <v>245</v>
      </c>
    </row>
    <row r="21" spans="2:11" x14ac:dyDescent="0.2">
      <c r="B21">
        <v>7</v>
      </c>
      <c r="C21" s="164">
        <v>44263</v>
      </c>
      <c r="D21" t="s">
        <v>342</v>
      </c>
      <c r="H21">
        <v>5</v>
      </c>
      <c r="I21" t="s">
        <v>448</v>
      </c>
      <c r="J21" t="s">
        <v>449</v>
      </c>
      <c r="K21" t="s">
        <v>245</v>
      </c>
    </row>
    <row r="22" spans="2:11" x14ac:dyDescent="0.2">
      <c r="B22">
        <v>8</v>
      </c>
      <c r="C22" t="s">
        <v>343</v>
      </c>
      <c r="D22" t="s">
        <v>344</v>
      </c>
      <c r="H22">
        <v>6</v>
      </c>
      <c r="I22" s="164">
        <v>44261</v>
      </c>
      <c r="J22" t="s">
        <v>450</v>
      </c>
      <c r="K22" t="s">
        <v>245</v>
      </c>
    </row>
    <row r="23" spans="2:11" x14ac:dyDescent="0.2">
      <c r="B23">
        <v>9</v>
      </c>
      <c r="C23" t="s">
        <v>345</v>
      </c>
      <c r="D23" t="s">
        <v>346</v>
      </c>
      <c r="H23">
        <v>7</v>
      </c>
      <c r="I23" s="164">
        <v>44263</v>
      </c>
      <c r="J23" t="s">
        <v>451</v>
      </c>
      <c r="K23" t="s">
        <v>245</v>
      </c>
    </row>
    <row r="24" spans="2:11" x14ac:dyDescent="0.2">
      <c r="B24">
        <v>10</v>
      </c>
      <c r="C24" t="s">
        <v>348</v>
      </c>
      <c r="D24" t="s">
        <v>347</v>
      </c>
      <c r="H24">
        <v>8</v>
      </c>
      <c r="I24" t="s">
        <v>343</v>
      </c>
      <c r="J24" t="s">
        <v>452</v>
      </c>
      <c r="K24" t="s">
        <v>245</v>
      </c>
    </row>
    <row r="25" spans="2:11" x14ac:dyDescent="0.2">
      <c r="H25">
        <v>9</v>
      </c>
      <c r="I25" t="s">
        <v>345</v>
      </c>
      <c r="J25" t="s">
        <v>453</v>
      </c>
      <c r="K25" t="s">
        <v>245</v>
      </c>
    </row>
    <row r="26" spans="2:11" x14ac:dyDescent="0.2">
      <c r="H26">
        <v>10</v>
      </c>
      <c r="I26" t="s">
        <v>348</v>
      </c>
      <c r="J26" t="s">
        <v>454</v>
      </c>
      <c r="K26" t="s">
        <v>245</v>
      </c>
    </row>
  </sheetData>
  <mergeCells count="1">
    <mergeCell ref="A1:E1"/>
  </mergeCells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rightToLeft="1" zoomScale="142" zoomScaleNormal="142" workbookViewId="0">
      <selection activeCell="D17" sqref="D17"/>
    </sheetView>
  </sheetViews>
  <sheetFormatPr defaultColWidth="8.875" defaultRowHeight="14.25" x14ac:dyDescent="0.2"/>
  <cols>
    <col min="1" max="2" width="10.25" customWidth="1"/>
    <col min="3" max="3" width="26.375" customWidth="1"/>
    <col min="4" max="4" width="19.125" customWidth="1"/>
    <col min="5" max="5" width="19.75" customWidth="1"/>
    <col min="6" max="6" width="21.375" customWidth="1"/>
  </cols>
  <sheetData>
    <row r="1" spans="1:6" ht="20.25" x14ac:dyDescent="0.2">
      <c r="A1" s="60" t="s">
        <v>21</v>
      </c>
      <c r="B1" s="61" t="s">
        <v>22</v>
      </c>
      <c r="C1" s="61" t="s">
        <v>23</v>
      </c>
      <c r="D1" s="61" t="s">
        <v>24</v>
      </c>
      <c r="E1" s="61" t="s">
        <v>25</v>
      </c>
      <c r="F1" s="62" t="s">
        <v>48</v>
      </c>
    </row>
    <row r="2" spans="1:6" ht="40.5" x14ac:dyDescent="0.2">
      <c r="A2" s="57" t="s">
        <v>34</v>
      </c>
      <c r="B2" s="55" t="s">
        <v>35</v>
      </c>
      <c r="C2" s="55" t="s">
        <v>86</v>
      </c>
      <c r="D2" s="55" t="s">
        <v>87</v>
      </c>
      <c r="E2" s="55" t="s">
        <v>88</v>
      </c>
      <c r="F2" s="58" t="s">
        <v>39</v>
      </c>
    </row>
    <row r="3" spans="1:6" ht="40.5" x14ac:dyDescent="0.2">
      <c r="A3" s="63">
        <v>1</v>
      </c>
      <c r="B3" s="163">
        <v>44441</v>
      </c>
      <c r="C3" s="64" t="s">
        <v>420</v>
      </c>
      <c r="D3" s="65" t="s">
        <v>245</v>
      </c>
      <c r="E3" s="64"/>
      <c r="F3" s="65" t="s">
        <v>245</v>
      </c>
    </row>
    <row r="4" spans="1:6" x14ac:dyDescent="0.2">
      <c r="A4">
        <v>2</v>
      </c>
      <c r="B4" s="164" t="s">
        <v>421</v>
      </c>
      <c r="C4" t="s">
        <v>422</v>
      </c>
      <c r="D4" t="s">
        <v>245</v>
      </c>
      <c r="F4" t="s">
        <v>245</v>
      </c>
    </row>
    <row r="5" spans="1:6" x14ac:dyDescent="0.2">
      <c r="A5">
        <v>3</v>
      </c>
      <c r="B5" s="164" t="s">
        <v>423</v>
      </c>
      <c r="C5" t="s">
        <v>424</v>
      </c>
      <c r="D5" t="s">
        <v>245</v>
      </c>
      <c r="F5" t="s">
        <v>245</v>
      </c>
    </row>
    <row r="6" spans="1:6" x14ac:dyDescent="0.2">
      <c r="A6">
        <v>4</v>
      </c>
      <c r="B6" s="164">
        <v>44203</v>
      </c>
      <c r="C6" t="s">
        <v>425</v>
      </c>
      <c r="D6" t="s">
        <v>245</v>
      </c>
      <c r="F6" t="s">
        <v>245</v>
      </c>
    </row>
    <row r="7" spans="1:6" x14ac:dyDescent="0.2">
      <c r="A7">
        <v>5</v>
      </c>
      <c r="B7" s="164">
        <v>44510</v>
      </c>
      <c r="C7" t="s">
        <v>426</v>
      </c>
      <c r="D7" t="s">
        <v>245</v>
      </c>
      <c r="F7" t="s">
        <v>245</v>
      </c>
    </row>
    <row r="8" spans="1:6" x14ac:dyDescent="0.2">
      <c r="A8">
        <v>6</v>
      </c>
      <c r="B8" s="164" t="s">
        <v>427</v>
      </c>
      <c r="C8" t="s">
        <v>428</v>
      </c>
      <c r="D8" t="s">
        <v>245</v>
      </c>
      <c r="F8" t="s">
        <v>245</v>
      </c>
    </row>
    <row r="9" spans="1:6" x14ac:dyDescent="0.2">
      <c r="B9" s="164"/>
      <c r="D9" t="s">
        <v>245</v>
      </c>
      <c r="F9" t="s">
        <v>245</v>
      </c>
    </row>
    <row r="10" spans="1:6" x14ac:dyDescent="0.2">
      <c r="B10" s="164"/>
      <c r="D10" t="s">
        <v>245</v>
      </c>
      <c r="F10" t="s">
        <v>245</v>
      </c>
    </row>
    <row r="11" spans="1:6" x14ac:dyDescent="0.2">
      <c r="B11" s="164"/>
      <c r="D11" t="s">
        <v>245</v>
      </c>
      <c r="F11" t="s">
        <v>245</v>
      </c>
    </row>
    <row r="12" spans="1:6" x14ac:dyDescent="0.2">
      <c r="B12" s="164"/>
      <c r="D12" t="s">
        <v>245</v>
      </c>
      <c r="F12" t="s">
        <v>245</v>
      </c>
    </row>
    <row r="13" spans="1:6" x14ac:dyDescent="0.2">
      <c r="D13" t="s">
        <v>245</v>
      </c>
      <c r="F13" t="s">
        <v>245</v>
      </c>
    </row>
    <row r="14" spans="1:6" x14ac:dyDescent="0.2">
      <c r="D14" t="s">
        <v>245</v>
      </c>
      <c r="F14" t="s">
        <v>245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"/>
  <sheetViews>
    <sheetView rightToLeft="1" zoomScale="59" workbookViewId="0">
      <selection activeCell="H11" sqref="H11"/>
    </sheetView>
  </sheetViews>
  <sheetFormatPr defaultColWidth="8.875" defaultRowHeight="14.25" x14ac:dyDescent="0.2"/>
  <cols>
    <col min="1" max="2" width="10.25" customWidth="1"/>
    <col min="3" max="3" width="18" customWidth="1"/>
    <col min="4" max="4" width="24.375" customWidth="1"/>
    <col min="5" max="5" width="13.75" customWidth="1"/>
    <col min="6" max="6" width="15.125" customWidth="1"/>
  </cols>
  <sheetData>
    <row r="1" spans="1:6" ht="44.45" customHeight="1" thickBot="1" x14ac:dyDescent="0.25">
      <c r="A1" s="67" t="s">
        <v>21</v>
      </c>
      <c r="B1" s="67" t="s">
        <v>22</v>
      </c>
      <c r="C1" s="26" t="s">
        <v>23</v>
      </c>
      <c r="D1" s="67" t="s">
        <v>24</v>
      </c>
      <c r="E1" s="67" t="s">
        <v>25</v>
      </c>
      <c r="F1" s="26" t="s">
        <v>48</v>
      </c>
    </row>
    <row r="2" spans="1:6" ht="40.5" x14ac:dyDescent="0.2">
      <c r="A2" s="66" t="s">
        <v>34</v>
      </c>
      <c r="B2" s="66" t="s">
        <v>35</v>
      </c>
      <c r="C2" s="53" t="s">
        <v>89</v>
      </c>
      <c r="D2" s="66" t="s">
        <v>90</v>
      </c>
      <c r="E2" s="66" t="s">
        <v>31</v>
      </c>
      <c r="F2" s="53" t="s">
        <v>32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7"/>
  <sheetViews>
    <sheetView rightToLeft="1" zoomScale="68" workbookViewId="0">
      <selection activeCell="H11" sqref="H11"/>
    </sheetView>
  </sheetViews>
  <sheetFormatPr defaultColWidth="8.875" defaultRowHeight="14.25" x14ac:dyDescent="0.2"/>
  <cols>
    <col min="1" max="1" width="17" customWidth="1"/>
    <col min="2" max="2" width="22.375" customWidth="1"/>
    <col min="3" max="3" width="18.875" customWidth="1"/>
    <col min="4" max="4" width="19.75" customWidth="1"/>
  </cols>
  <sheetData>
    <row r="1" spans="1:4" ht="21" thickBot="1" x14ac:dyDescent="0.25">
      <c r="A1" s="18" t="s">
        <v>21</v>
      </c>
      <c r="B1" s="16" t="s">
        <v>22</v>
      </c>
      <c r="C1" s="16" t="s">
        <v>23</v>
      </c>
      <c r="D1" s="16" t="s">
        <v>24</v>
      </c>
    </row>
    <row r="2" spans="1:4" ht="21" thickBot="1" x14ac:dyDescent="0.25">
      <c r="A2" s="17" t="s">
        <v>91</v>
      </c>
      <c r="B2" s="15" t="s">
        <v>92</v>
      </c>
      <c r="C2" s="15" t="s">
        <v>93</v>
      </c>
      <c r="D2" s="15" t="s">
        <v>94</v>
      </c>
    </row>
    <row r="3" spans="1:4" ht="21" thickBot="1" x14ac:dyDescent="0.25">
      <c r="A3" s="21"/>
      <c r="B3" s="22"/>
      <c r="C3" s="22"/>
      <c r="D3" s="22"/>
    </row>
    <row r="4" spans="1:4" ht="21" thickBot="1" x14ac:dyDescent="0.25">
      <c r="A4" s="69"/>
      <c r="B4" s="68"/>
      <c r="C4" s="68"/>
      <c r="D4" s="68"/>
    </row>
    <row r="5" spans="1:4" ht="21" thickBot="1" x14ac:dyDescent="0.25">
      <c r="A5" s="69"/>
      <c r="B5" s="68"/>
      <c r="C5" s="68"/>
      <c r="D5" s="68"/>
    </row>
    <row r="6" spans="1:4" ht="21" thickBot="1" x14ac:dyDescent="0.25">
      <c r="A6" s="69"/>
      <c r="B6" s="68"/>
      <c r="C6" s="68"/>
      <c r="D6" s="68"/>
    </row>
    <row r="7" spans="1:4" ht="20.25" x14ac:dyDescent="0.2">
      <c r="A7" s="70"/>
      <c r="B7" s="71"/>
      <c r="C7" s="71"/>
      <c r="D7" s="71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4"/>
  <sheetViews>
    <sheetView rightToLeft="1" zoomScale="59" workbookViewId="0">
      <selection activeCell="H11" sqref="H11"/>
    </sheetView>
  </sheetViews>
  <sheetFormatPr defaultColWidth="8.875" defaultRowHeight="14.25" x14ac:dyDescent="0.2"/>
  <cols>
    <col min="1" max="1" width="47.375" customWidth="1"/>
    <col min="2" max="4" width="17.125" customWidth="1"/>
    <col min="5" max="5" width="20.25" customWidth="1"/>
  </cols>
  <sheetData>
    <row r="1" spans="1:5" ht="112.35" customHeight="1" x14ac:dyDescent="0.2">
      <c r="A1" s="60" t="s">
        <v>21</v>
      </c>
      <c r="B1" s="61" t="s">
        <v>22</v>
      </c>
      <c r="C1" s="61" t="s">
        <v>23</v>
      </c>
      <c r="D1" s="61" t="s">
        <v>24</v>
      </c>
      <c r="E1" s="62" t="s">
        <v>25</v>
      </c>
    </row>
    <row r="2" spans="1:5" ht="121.5" x14ac:dyDescent="0.2">
      <c r="A2" s="57" t="s">
        <v>100</v>
      </c>
      <c r="B2" s="55" t="s">
        <v>95</v>
      </c>
      <c r="C2" s="55" t="s">
        <v>96</v>
      </c>
      <c r="D2" s="55" t="s">
        <v>97</v>
      </c>
      <c r="E2" s="58" t="s">
        <v>98</v>
      </c>
    </row>
    <row r="3" spans="1:5" x14ac:dyDescent="0.2">
      <c r="A3" s="36"/>
      <c r="B3" s="5"/>
      <c r="C3" s="5"/>
      <c r="D3" s="5"/>
      <c r="E3" s="38"/>
    </row>
    <row r="4" spans="1:5" x14ac:dyDescent="0.2">
      <c r="A4" s="41"/>
      <c r="B4" s="6"/>
      <c r="C4" s="6"/>
      <c r="D4" s="6"/>
      <c r="E4" s="42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5"/>
  <sheetViews>
    <sheetView rightToLeft="1" topLeftCell="B1" zoomScale="92" workbookViewId="0">
      <selection activeCell="H11" sqref="H11"/>
    </sheetView>
  </sheetViews>
  <sheetFormatPr defaultColWidth="8.875" defaultRowHeight="14.25" x14ac:dyDescent="0.2"/>
  <cols>
    <col min="1" max="1" width="19.125" customWidth="1"/>
    <col min="2" max="2" width="21" customWidth="1"/>
    <col min="3" max="3" width="18.25" customWidth="1"/>
  </cols>
  <sheetData>
    <row r="1" spans="1:3" ht="20.25" x14ac:dyDescent="0.2">
      <c r="A1" s="74" t="s">
        <v>21</v>
      </c>
      <c r="B1" s="74" t="s">
        <v>22</v>
      </c>
      <c r="C1" s="74" t="s">
        <v>23</v>
      </c>
    </row>
    <row r="2" spans="1:3" ht="20.25" x14ac:dyDescent="0.2">
      <c r="A2" s="56" t="s">
        <v>101</v>
      </c>
      <c r="B2" s="56" t="s">
        <v>102</v>
      </c>
      <c r="C2" s="56" t="s">
        <v>103</v>
      </c>
    </row>
    <row r="3" spans="1:3" ht="21" thickBot="1" x14ac:dyDescent="0.25">
      <c r="A3" s="72"/>
      <c r="B3" s="73"/>
      <c r="C3" s="73"/>
    </row>
    <row r="4" spans="1:3" ht="21" thickBot="1" x14ac:dyDescent="0.25">
      <c r="A4" s="72"/>
      <c r="B4" s="73"/>
      <c r="C4" s="73"/>
    </row>
    <row r="5" spans="1:3" ht="20.25" x14ac:dyDescent="0.2">
      <c r="A5" s="75"/>
      <c r="B5" s="76"/>
      <c r="C5" s="76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9"/>
  <sheetViews>
    <sheetView rightToLeft="1" zoomScale="136" zoomScaleNormal="136" zoomScalePageLayoutView="80" workbookViewId="0">
      <selection activeCell="B13" sqref="B13"/>
    </sheetView>
  </sheetViews>
  <sheetFormatPr defaultColWidth="8.875" defaultRowHeight="14.25" x14ac:dyDescent="0.2"/>
  <cols>
    <col min="1" max="1" width="27.125" style="77" customWidth="1"/>
    <col min="2" max="2" width="26.25" customWidth="1"/>
    <col min="3" max="3" width="31.25" customWidth="1"/>
    <col min="4" max="4" width="22.875" customWidth="1"/>
  </cols>
  <sheetData>
    <row r="1" spans="1:4" ht="20.25" x14ac:dyDescent="0.2">
      <c r="A1" s="83" t="s">
        <v>123</v>
      </c>
      <c r="B1" s="83" t="s">
        <v>104</v>
      </c>
      <c r="C1" s="83" t="s">
        <v>120</v>
      </c>
      <c r="D1" s="83" t="s">
        <v>33</v>
      </c>
    </row>
    <row r="2" spans="1:4" ht="20.45" customHeight="1" x14ac:dyDescent="0.2">
      <c r="A2" s="86" t="s">
        <v>105</v>
      </c>
      <c r="B2" s="54" t="s">
        <v>245</v>
      </c>
      <c r="C2" s="80" t="s">
        <v>245</v>
      </c>
      <c r="D2" s="59"/>
    </row>
    <row r="3" spans="1:4" ht="20.25" x14ac:dyDescent="0.2">
      <c r="A3" s="86" t="s">
        <v>106</v>
      </c>
      <c r="B3" s="81" t="s">
        <v>245</v>
      </c>
      <c r="C3" s="81" t="s">
        <v>245</v>
      </c>
      <c r="D3" s="82"/>
    </row>
    <row r="4" spans="1:4" ht="20.25" x14ac:dyDescent="0.2">
      <c r="A4" s="86" t="s">
        <v>121</v>
      </c>
      <c r="B4" s="54" t="s">
        <v>245</v>
      </c>
      <c r="C4" s="54" t="s">
        <v>245</v>
      </c>
      <c r="D4" s="59"/>
    </row>
    <row r="5" spans="1:4" ht="20.25" x14ac:dyDescent="0.2">
      <c r="A5" s="86" t="s">
        <v>107</v>
      </c>
      <c r="B5" s="54" t="s">
        <v>245</v>
      </c>
      <c r="C5" s="54" t="s">
        <v>245</v>
      </c>
      <c r="D5" s="59"/>
    </row>
    <row r="6" spans="1:4" ht="20.25" x14ac:dyDescent="0.2">
      <c r="A6" s="86" t="s">
        <v>108</v>
      </c>
      <c r="B6" s="54" t="s">
        <v>245</v>
      </c>
      <c r="C6" s="54" t="s">
        <v>245</v>
      </c>
      <c r="D6" s="59"/>
    </row>
    <row r="7" spans="1:4" ht="19.7" customHeight="1" x14ac:dyDescent="0.2">
      <c r="A7" s="86" t="s">
        <v>110</v>
      </c>
      <c r="B7" s="54" t="s">
        <v>245</v>
      </c>
      <c r="C7" s="54" t="s">
        <v>245</v>
      </c>
      <c r="D7" s="59"/>
    </row>
    <row r="8" spans="1:4" ht="20.25" x14ac:dyDescent="0.2">
      <c r="A8" s="86" t="s">
        <v>122</v>
      </c>
      <c r="B8" s="54" t="s">
        <v>245</v>
      </c>
      <c r="C8" s="54" t="s">
        <v>245</v>
      </c>
      <c r="D8" s="59"/>
    </row>
    <row r="9" spans="1:4" ht="20.25" x14ac:dyDescent="0.2">
      <c r="A9" s="87" t="s">
        <v>109</v>
      </c>
      <c r="B9" s="64" t="s">
        <v>258</v>
      </c>
      <c r="C9" s="64" t="s">
        <v>245</v>
      </c>
      <c r="D9" s="6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rightToLeft="1" workbookViewId="0">
      <selection activeCell="A4" sqref="A4"/>
    </sheetView>
  </sheetViews>
  <sheetFormatPr defaultColWidth="8.875" defaultRowHeight="14.25" x14ac:dyDescent="0.2"/>
  <cols>
    <col min="1" max="1" width="19.875" customWidth="1"/>
    <col min="2" max="3" width="23.25" customWidth="1"/>
    <col min="4" max="4" width="19.75" customWidth="1"/>
    <col min="5" max="5" width="19.25" customWidth="1"/>
  </cols>
  <sheetData>
    <row r="1" spans="1:5" ht="18.75" x14ac:dyDescent="0.2">
      <c r="A1" s="1" t="s">
        <v>21</v>
      </c>
      <c r="B1" s="2" t="s">
        <v>22</v>
      </c>
      <c r="C1" s="2" t="s">
        <v>23</v>
      </c>
      <c r="D1" s="2" t="s">
        <v>24</v>
      </c>
      <c r="E1" s="2" t="s">
        <v>25</v>
      </c>
    </row>
    <row r="2" spans="1:5" ht="37.5" x14ac:dyDescent="0.2">
      <c r="A2" s="3" t="s">
        <v>16</v>
      </c>
      <c r="B2" s="3" t="s">
        <v>17</v>
      </c>
      <c r="C2" s="3" t="s">
        <v>18</v>
      </c>
      <c r="D2" s="3" t="s">
        <v>19</v>
      </c>
      <c r="E2" s="3" t="s">
        <v>20</v>
      </c>
    </row>
    <row r="3" spans="1:5" ht="37.5" x14ac:dyDescent="0.2">
      <c r="A3" s="4" t="s">
        <v>648</v>
      </c>
      <c r="B3" s="4"/>
      <c r="C3" s="4"/>
      <c r="D3" s="4"/>
      <c r="E3" s="4"/>
    </row>
    <row r="4" spans="1:5" ht="18.75" x14ac:dyDescent="0.2">
      <c r="A4" s="4"/>
      <c r="B4" s="4"/>
      <c r="C4" s="4"/>
      <c r="D4" s="4"/>
      <c r="E4" s="4"/>
    </row>
    <row r="5" spans="1:5" x14ac:dyDescent="0.2">
      <c r="A5" s="5"/>
      <c r="B5" s="5"/>
      <c r="C5" s="5"/>
      <c r="D5" s="5"/>
      <c r="E5" s="5"/>
    </row>
    <row r="6" spans="1:5" x14ac:dyDescent="0.2">
      <c r="A6" s="5"/>
      <c r="B6" s="5"/>
      <c r="C6" s="5"/>
      <c r="D6" s="5"/>
      <c r="E6" s="5"/>
    </row>
    <row r="7" spans="1:5" x14ac:dyDescent="0.2">
      <c r="A7" s="5"/>
      <c r="B7" s="5"/>
      <c r="C7" s="5"/>
      <c r="D7" s="5"/>
      <c r="E7" s="5"/>
    </row>
    <row r="8" spans="1:5" x14ac:dyDescent="0.2">
      <c r="A8" s="5"/>
      <c r="B8" s="5"/>
      <c r="C8" s="5"/>
      <c r="D8" s="5"/>
      <c r="E8" s="5"/>
    </row>
    <row r="9" spans="1:5" x14ac:dyDescent="0.2">
      <c r="A9" s="5"/>
      <c r="B9" s="5"/>
      <c r="C9" s="5"/>
      <c r="D9" s="5"/>
      <c r="E9" s="5"/>
    </row>
    <row r="10" spans="1:5" x14ac:dyDescent="0.2">
      <c r="A10" s="5"/>
      <c r="B10" s="5"/>
      <c r="C10" s="5"/>
      <c r="D10" s="5"/>
      <c r="E10" s="5"/>
    </row>
    <row r="11" spans="1:5" x14ac:dyDescent="0.2">
      <c r="A11" s="5"/>
      <c r="B11" s="5"/>
      <c r="C11" s="5"/>
      <c r="D11" s="5"/>
      <c r="E11" s="5"/>
    </row>
    <row r="12" spans="1:5" x14ac:dyDescent="0.2">
      <c r="A12" s="5"/>
      <c r="B12" s="5"/>
      <c r="C12" s="5"/>
      <c r="D12" s="5"/>
      <c r="E12" s="5"/>
    </row>
    <row r="13" spans="1:5" x14ac:dyDescent="0.2">
      <c r="A13" s="5"/>
      <c r="B13" s="5"/>
      <c r="C13" s="5"/>
      <c r="D13" s="5"/>
      <c r="E13" s="5"/>
    </row>
    <row r="14" spans="1:5" x14ac:dyDescent="0.2">
      <c r="A14" s="6"/>
      <c r="B14" s="6"/>
      <c r="C14" s="6"/>
      <c r="D14" s="6"/>
      <c r="E14" s="6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1"/>
  <sheetViews>
    <sheetView rightToLeft="1" zoomScale="64" workbookViewId="0">
      <selection activeCell="C11" sqref="C11"/>
    </sheetView>
  </sheetViews>
  <sheetFormatPr defaultColWidth="8.875" defaultRowHeight="14.25" x14ac:dyDescent="0.2"/>
  <cols>
    <col min="1" max="1" width="23.875" customWidth="1"/>
    <col min="2" max="2" width="20.125" customWidth="1"/>
    <col min="3" max="3" width="18.375" customWidth="1"/>
    <col min="4" max="4" width="23.125" customWidth="1"/>
  </cols>
  <sheetData>
    <row r="1" spans="1:4" ht="20.25" x14ac:dyDescent="0.2">
      <c r="A1" t="s">
        <v>21</v>
      </c>
      <c r="B1" s="83" t="s">
        <v>22</v>
      </c>
      <c r="C1" s="83" t="s">
        <v>23</v>
      </c>
      <c r="D1" s="83" t="s">
        <v>24</v>
      </c>
    </row>
    <row r="2" spans="1:4" ht="40.5" x14ac:dyDescent="0.2">
      <c r="B2" s="83" t="s">
        <v>104</v>
      </c>
      <c r="C2" s="83" t="s">
        <v>120</v>
      </c>
      <c r="D2" s="83" t="s">
        <v>33</v>
      </c>
    </row>
    <row r="3" spans="1:4" ht="21" thickBot="1" x14ac:dyDescent="0.25">
      <c r="A3" s="78" t="s">
        <v>111</v>
      </c>
      <c r="B3" s="16" t="s">
        <v>245</v>
      </c>
      <c r="C3" s="16" t="s">
        <v>245</v>
      </c>
      <c r="D3" s="16"/>
    </row>
    <row r="4" spans="1:4" ht="21" thickBot="1" x14ac:dyDescent="0.25">
      <c r="A4" s="78" t="s">
        <v>112</v>
      </c>
      <c r="B4" s="16" t="s">
        <v>245</v>
      </c>
      <c r="C4" s="16" t="s">
        <v>245</v>
      </c>
      <c r="D4" s="16"/>
    </row>
    <row r="5" spans="1:4" ht="21" thickBot="1" x14ac:dyDescent="0.25">
      <c r="A5" s="78" t="s">
        <v>113</v>
      </c>
      <c r="B5" s="16" t="s">
        <v>245</v>
      </c>
      <c r="C5" s="16" t="s">
        <v>245</v>
      </c>
      <c r="D5" s="16"/>
    </row>
    <row r="6" spans="1:4" ht="21" thickBot="1" x14ac:dyDescent="0.25">
      <c r="A6" s="78" t="s">
        <v>114</v>
      </c>
      <c r="B6" s="16" t="s">
        <v>245</v>
      </c>
      <c r="C6" s="16" t="s">
        <v>245</v>
      </c>
      <c r="D6" s="16"/>
    </row>
    <row r="7" spans="1:4" ht="21" thickBot="1" x14ac:dyDescent="0.25">
      <c r="A7" s="78" t="s">
        <v>115</v>
      </c>
      <c r="B7" s="16" t="s">
        <v>245</v>
      </c>
      <c r="C7" s="16" t="s">
        <v>245</v>
      </c>
      <c r="D7" s="16"/>
    </row>
    <row r="8" spans="1:4" ht="21" thickBot="1" x14ac:dyDescent="0.25">
      <c r="A8" s="78" t="s">
        <v>116</v>
      </c>
      <c r="B8" s="16" t="s">
        <v>245</v>
      </c>
      <c r="C8" s="16" t="s">
        <v>245</v>
      </c>
      <c r="D8" s="16"/>
    </row>
    <row r="9" spans="1:4" ht="21" thickBot="1" x14ac:dyDescent="0.25">
      <c r="A9" s="78" t="s">
        <v>117</v>
      </c>
      <c r="B9" s="16" t="s">
        <v>245</v>
      </c>
      <c r="C9" s="16" t="s">
        <v>245</v>
      </c>
      <c r="D9" s="16"/>
    </row>
    <row r="10" spans="1:4" ht="21" thickBot="1" x14ac:dyDescent="0.25">
      <c r="A10" s="78" t="s">
        <v>118</v>
      </c>
      <c r="B10" s="16" t="s">
        <v>245</v>
      </c>
      <c r="C10" s="16" t="s">
        <v>245</v>
      </c>
      <c r="D10" s="16"/>
    </row>
    <row r="11" spans="1:4" ht="20.25" x14ac:dyDescent="0.2">
      <c r="A11" s="88" t="s">
        <v>119</v>
      </c>
      <c r="B11" s="22" t="s">
        <v>245</v>
      </c>
      <c r="C11" s="22" t="s">
        <v>245</v>
      </c>
      <c r="D11" s="22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5"/>
  <sheetViews>
    <sheetView rightToLeft="1" workbookViewId="0">
      <selection activeCell="A5" sqref="A5"/>
    </sheetView>
  </sheetViews>
  <sheetFormatPr defaultColWidth="8.875" defaultRowHeight="14.25" x14ac:dyDescent="0.2"/>
  <cols>
    <col min="1" max="1" width="25.375" customWidth="1"/>
    <col min="2" max="2" width="28.875" customWidth="1"/>
  </cols>
  <sheetData>
    <row r="1" spans="1:2" ht="20.25" x14ac:dyDescent="0.2">
      <c r="A1" s="92" t="s">
        <v>21</v>
      </c>
      <c r="B1" s="93" t="s">
        <v>22</v>
      </c>
    </row>
    <row r="2" spans="1:2" ht="20.25" x14ac:dyDescent="0.2">
      <c r="A2" s="89" t="s">
        <v>49</v>
      </c>
      <c r="B2" s="91" t="s">
        <v>124</v>
      </c>
    </row>
    <row r="3" spans="1:2" ht="20.25" x14ac:dyDescent="0.2">
      <c r="A3" s="90" t="s">
        <v>282</v>
      </c>
      <c r="B3" s="82" t="s">
        <v>249</v>
      </c>
    </row>
    <row r="4" spans="1:2" ht="20.25" x14ac:dyDescent="0.2">
      <c r="A4" s="94" t="s">
        <v>251</v>
      </c>
      <c r="B4" s="95" t="s">
        <v>250</v>
      </c>
    </row>
    <row r="5" spans="1:2" x14ac:dyDescent="0.2">
      <c r="A5" t="s">
        <v>279</v>
      </c>
      <c r="B5" t="s">
        <v>252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"/>
  <sheetViews>
    <sheetView rightToLeft="1" workbookViewId="0">
      <selection activeCell="F3" sqref="A2:F3"/>
    </sheetView>
  </sheetViews>
  <sheetFormatPr defaultColWidth="8.875" defaultRowHeight="14.25" x14ac:dyDescent="0.2"/>
  <cols>
    <col min="1" max="2" width="10.25" customWidth="1"/>
    <col min="3" max="3" width="24.375" customWidth="1"/>
    <col min="4" max="4" width="10.25" customWidth="1"/>
    <col min="5" max="5" width="15.25" customWidth="1"/>
    <col min="6" max="6" width="14.375" customWidth="1"/>
  </cols>
  <sheetData>
    <row r="1" spans="1:6" ht="20.25" x14ac:dyDescent="0.2">
      <c r="A1" s="60" t="s">
        <v>21</v>
      </c>
      <c r="B1" s="61" t="s">
        <v>22</v>
      </c>
      <c r="C1" s="61" t="s">
        <v>23</v>
      </c>
      <c r="D1" s="61" t="s">
        <v>24</v>
      </c>
      <c r="E1" s="61" t="s">
        <v>25</v>
      </c>
      <c r="F1" s="62" t="s">
        <v>48</v>
      </c>
    </row>
    <row r="2" spans="1:6" ht="40.5" x14ac:dyDescent="0.2">
      <c r="A2" s="57" t="s">
        <v>125</v>
      </c>
      <c r="B2" s="55" t="s">
        <v>126</v>
      </c>
      <c r="C2" s="55" t="s">
        <v>127</v>
      </c>
      <c r="D2" s="55" t="s">
        <v>126</v>
      </c>
      <c r="E2" s="55" t="s">
        <v>128</v>
      </c>
      <c r="F2" s="58" t="s">
        <v>129</v>
      </c>
    </row>
    <row r="3" spans="1:6" ht="20.25" x14ac:dyDescent="0.2">
      <c r="A3" s="63"/>
      <c r="B3" s="64"/>
      <c r="C3" s="64"/>
      <c r="D3" s="64"/>
      <c r="E3" s="64"/>
      <c r="F3" s="42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"/>
  <sheetViews>
    <sheetView rightToLeft="1" zoomScale="85" zoomScaleNormal="85" zoomScalePageLayoutView="85" workbookViewId="0">
      <selection activeCell="E16" sqref="E16"/>
    </sheetView>
  </sheetViews>
  <sheetFormatPr defaultColWidth="8.875" defaultRowHeight="14.25" x14ac:dyDescent="0.2"/>
  <cols>
    <col min="1" max="1" width="10.25" customWidth="1"/>
    <col min="2" max="2" width="26.875" customWidth="1"/>
    <col min="3" max="3" width="20.125" customWidth="1"/>
    <col min="4" max="4" width="18" customWidth="1"/>
    <col min="5" max="5" width="13.75" customWidth="1"/>
    <col min="6" max="7" width="10.25" customWidth="1"/>
  </cols>
  <sheetData>
    <row r="1" spans="1:7" ht="20.25" x14ac:dyDescent="0.2">
      <c r="A1" s="60" t="s">
        <v>21</v>
      </c>
      <c r="B1" s="83" t="s">
        <v>22</v>
      </c>
      <c r="C1" s="83" t="s">
        <v>23</v>
      </c>
      <c r="D1" s="83" t="s">
        <v>24</v>
      </c>
      <c r="E1" s="61" t="s">
        <v>25</v>
      </c>
      <c r="F1" s="61" t="s">
        <v>48</v>
      </c>
      <c r="G1" s="62" t="s">
        <v>61</v>
      </c>
    </row>
    <row r="2" spans="1:7" ht="40.5" x14ac:dyDescent="0.2">
      <c r="A2" s="57" t="s">
        <v>136</v>
      </c>
      <c r="B2" s="79" t="s">
        <v>135</v>
      </c>
      <c r="C2" s="79" t="s">
        <v>130</v>
      </c>
      <c r="D2" s="79" t="s">
        <v>134</v>
      </c>
      <c r="E2" s="55" t="s">
        <v>131</v>
      </c>
      <c r="F2" s="55" t="s">
        <v>132</v>
      </c>
      <c r="G2" s="58" t="s">
        <v>133</v>
      </c>
    </row>
    <row r="3" spans="1:7" ht="20.25" x14ac:dyDescent="0.2">
      <c r="A3" s="63"/>
      <c r="B3" s="64"/>
      <c r="C3" s="96"/>
      <c r="D3" s="64"/>
      <c r="E3" s="64"/>
      <c r="F3" s="64"/>
      <c r="G3" s="65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5"/>
  <sheetViews>
    <sheetView rightToLeft="1" workbookViewId="0">
      <selection activeCell="A3" sqref="A3:C5"/>
    </sheetView>
  </sheetViews>
  <sheetFormatPr defaultColWidth="8.875" defaultRowHeight="14.25" x14ac:dyDescent="0.2"/>
  <cols>
    <col min="1" max="1" width="23.25" customWidth="1"/>
    <col min="2" max="2" width="26.375" customWidth="1"/>
    <col min="3" max="3" width="15.375" customWidth="1"/>
  </cols>
  <sheetData>
    <row r="1" spans="1:3" ht="20.25" x14ac:dyDescent="0.2">
      <c r="A1" s="60" t="s">
        <v>21</v>
      </c>
      <c r="B1" s="61" t="s">
        <v>22</v>
      </c>
      <c r="C1" s="62" t="s">
        <v>23</v>
      </c>
    </row>
    <row r="2" spans="1:3" ht="20.25" x14ac:dyDescent="0.2">
      <c r="A2" s="57" t="s">
        <v>137</v>
      </c>
      <c r="B2" s="55" t="s">
        <v>138</v>
      </c>
      <c r="C2" s="58" t="s">
        <v>139</v>
      </c>
    </row>
    <row r="3" spans="1:3" ht="20.25" x14ac:dyDescent="0.2">
      <c r="A3" s="57"/>
      <c r="B3" s="55"/>
      <c r="C3" s="58"/>
    </row>
    <row r="4" spans="1:3" ht="20.25" x14ac:dyDescent="0.2">
      <c r="A4" s="84"/>
      <c r="B4" s="85"/>
      <c r="C4" s="97"/>
    </row>
    <row r="5" spans="1:3" ht="20.25" x14ac:dyDescent="0.2">
      <c r="A5" s="84"/>
      <c r="B5" s="85"/>
      <c r="C5" s="97"/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3"/>
  <sheetViews>
    <sheetView rightToLeft="1" workbookViewId="0">
      <selection activeCell="D3" sqref="A2:D3"/>
    </sheetView>
  </sheetViews>
  <sheetFormatPr defaultColWidth="8.875" defaultRowHeight="14.25" x14ac:dyDescent="0.2"/>
  <cols>
    <col min="1" max="1" width="14.125" customWidth="1"/>
    <col min="2" max="2" width="20.125" customWidth="1"/>
    <col min="3" max="3" width="14.875" customWidth="1"/>
    <col min="4" max="4" width="10.25" customWidth="1"/>
  </cols>
  <sheetData>
    <row r="1" spans="1:4" ht="20.25" x14ac:dyDescent="0.2">
      <c r="A1" s="60" t="s">
        <v>21</v>
      </c>
      <c r="B1" s="61" t="s">
        <v>22</v>
      </c>
      <c r="C1" s="61" t="s">
        <v>23</v>
      </c>
      <c r="D1" s="62" t="s">
        <v>24</v>
      </c>
    </row>
    <row r="2" spans="1:4" ht="20.25" x14ac:dyDescent="0.2">
      <c r="A2" s="57" t="s">
        <v>31</v>
      </c>
      <c r="B2" s="55" t="s">
        <v>141</v>
      </c>
      <c r="C2" s="55" t="s">
        <v>142</v>
      </c>
      <c r="D2" s="58" t="s">
        <v>140</v>
      </c>
    </row>
    <row r="3" spans="1:4" ht="20.25" x14ac:dyDescent="0.2">
      <c r="A3" s="63"/>
      <c r="B3" s="64"/>
      <c r="C3" s="64"/>
      <c r="D3" s="65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D81"/>
  <sheetViews>
    <sheetView rightToLeft="1" topLeftCell="A13" workbookViewId="0">
      <selection activeCell="B4" sqref="B4:C35"/>
    </sheetView>
  </sheetViews>
  <sheetFormatPr defaultColWidth="8.875" defaultRowHeight="14.25" x14ac:dyDescent="0.2"/>
  <cols>
    <col min="2" max="2" width="33.75" customWidth="1"/>
    <col min="3" max="3" width="17.25" style="150" customWidth="1"/>
    <col min="4" max="4" width="41.75" customWidth="1"/>
  </cols>
  <sheetData>
    <row r="2" spans="2:4" ht="27.75" customHeight="1" thickBot="1" x14ac:dyDescent="0.4">
      <c r="B2" s="206" t="s">
        <v>209</v>
      </c>
      <c r="C2" s="206"/>
      <c r="D2" s="206"/>
    </row>
    <row r="3" spans="2:4" ht="15.75" thickTop="1" thickBot="1" x14ac:dyDescent="0.25">
      <c r="B3" s="118"/>
      <c r="C3" s="143"/>
      <c r="D3" s="118"/>
    </row>
    <row r="4" spans="2:4" ht="21.75" thickTop="1" thickBot="1" x14ac:dyDescent="0.35">
      <c r="B4" s="117" t="s">
        <v>208</v>
      </c>
      <c r="C4" s="144" t="s">
        <v>207</v>
      </c>
      <c r="D4" s="117"/>
    </row>
    <row r="5" spans="2:4" ht="18.75" thickTop="1" x14ac:dyDescent="0.25">
      <c r="B5" s="114" t="s">
        <v>206</v>
      </c>
      <c r="C5" s="145"/>
      <c r="D5" s="113"/>
    </row>
    <row r="6" spans="2:4" x14ac:dyDescent="0.2">
      <c r="B6" s="116" t="s">
        <v>411</v>
      </c>
      <c r="C6" s="146">
        <v>444052</v>
      </c>
      <c r="D6" s="115"/>
    </row>
    <row r="7" spans="2:4" x14ac:dyDescent="0.2">
      <c r="B7" s="116" t="s">
        <v>412</v>
      </c>
      <c r="C7" s="146">
        <v>553099</v>
      </c>
      <c r="D7" s="115"/>
    </row>
    <row r="8" spans="2:4" x14ac:dyDescent="0.2">
      <c r="B8" s="116" t="s">
        <v>413</v>
      </c>
      <c r="C8" s="146">
        <f>SUM(C6:C7)</f>
        <v>997151</v>
      </c>
      <c r="D8" s="115"/>
    </row>
    <row r="9" spans="2:4" ht="18" x14ac:dyDescent="0.25">
      <c r="B9" s="114" t="s">
        <v>205</v>
      </c>
      <c r="C9" s="145"/>
      <c r="D9" s="115"/>
    </row>
    <row r="10" spans="2:4" x14ac:dyDescent="0.2">
      <c r="B10" s="116" t="s">
        <v>271</v>
      </c>
      <c r="C10" s="146">
        <v>592817</v>
      </c>
      <c r="D10" s="115"/>
    </row>
    <row r="11" spans="2:4" ht="18" x14ac:dyDescent="0.25">
      <c r="B11" s="116"/>
      <c r="C11" s="146"/>
      <c r="D11" s="113"/>
    </row>
    <row r="12" spans="2:4" x14ac:dyDescent="0.2">
      <c r="B12" s="116"/>
      <c r="C12" s="146"/>
      <c r="D12" s="115"/>
    </row>
    <row r="13" spans="2:4" x14ac:dyDescent="0.2">
      <c r="B13" s="116"/>
      <c r="C13" s="146"/>
      <c r="D13" s="115"/>
    </row>
    <row r="14" spans="2:4" x14ac:dyDescent="0.2">
      <c r="B14" s="116" t="s">
        <v>224</v>
      </c>
      <c r="C14" s="146">
        <f>SUM(C10:C13)</f>
        <v>592817</v>
      </c>
      <c r="D14" s="115"/>
    </row>
    <row r="15" spans="2:4" ht="18" x14ac:dyDescent="0.25">
      <c r="B15" s="114" t="s">
        <v>204</v>
      </c>
      <c r="C15" s="145"/>
      <c r="D15" s="115"/>
    </row>
    <row r="16" spans="2:4" x14ac:dyDescent="0.2">
      <c r="B16" s="116" t="s">
        <v>414</v>
      </c>
      <c r="C16" s="146">
        <v>495000</v>
      </c>
      <c r="D16" s="115"/>
    </row>
    <row r="17" spans="2:4" ht="18" x14ac:dyDescent="0.25">
      <c r="B17" s="116" t="s">
        <v>415</v>
      </c>
      <c r="C17" s="146">
        <f>27180+500000</f>
        <v>527180</v>
      </c>
      <c r="D17" s="113"/>
    </row>
    <row r="18" spans="2:4" x14ac:dyDescent="0.2">
      <c r="B18" s="116" t="s">
        <v>416</v>
      </c>
      <c r="C18" s="146">
        <v>70000</v>
      </c>
      <c r="D18" s="115"/>
    </row>
    <row r="19" spans="2:4" x14ac:dyDescent="0.2">
      <c r="B19" s="116" t="s">
        <v>417</v>
      </c>
      <c r="C19" s="146">
        <v>50000</v>
      </c>
      <c r="D19" s="115"/>
    </row>
    <row r="20" spans="2:4" x14ac:dyDescent="0.2">
      <c r="B20" s="116" t="s">
        <v>418</v>
      </c>
      <c r="C20" s="146">
        <v>180500</v>
      </c>
      <c r="D20" s="115"/>
    </row>
    <row r="21" spans="2:4" ht="18" x14ac:dyDescent="0.25">
      <c r="B21" s="116" t="s">
        <v>272</v>
      </c>
      <c r="C21" s="146">
        <f>SUM(C16:C20)</f>
        <v>1322680</v>
      </c>
      <c r="D21" s="113"/>
    </row>
    <row r="22" spans="2:4" ht="18" x14ac:dyDescent="0.25">
      <c r="B22" s="114" t="s">
        <v>203</v>
      </c>
      <c r="C22" s="145"/>
      <c r="D22" s="115"/>
    </row>
    <row r="23" spans="2:4" x14ac:dyDescent="0.2">
      <c r="B23" s="116" t="s">
        <v>202</v>
      </c>
      <c r="C23" s="146">
        <v>27845</v>
      </c>
      <c r="D23" s="115"/>
    </row>
    <row r="24" spans="2:4" x14ac:dyDescent="0.2">
      <c r="B24" s="116" t="s">
        <v>201</v>
      </c>
      <c r="C24" s="146"/>
      <c r="D24" s="115"/>
    </row>
    <row r="25" spans="2:4" ht="18" x14ac:dyDescent="0.25">
      <c r="B25" s="116" t="s">
        <v>225</v>
      </c>
      <c r="C25" s="146">
        <f>C23</f>
        <v>27845</v>
      </c>
      <c r="D25" s="113"/>
    </row>
    <row r="26" spans="2:4" ht="18" x14ac:dyDescent="0.25">
      <c r="B26" s="114" t="s">
        <v>200</v>
      </c>
      <c r="C26" s="145"/>
      <c r="D26" s="115"/>
    </row>
    <row r="27" spans="2:4" x14ac:dyDescent="0.2">
      <c r="B27" s="116" t="s">
        <v>199</v>
      </c>
      <c r="C27" s="146"/>
      <c r="D27" s="115"/>
    </row>
    <row r="28" spans="2:4" x14ac:dyDescent="0.2">
      <c r="B28" s="116" t="s">
        <v>198</v>
      </c>
      <c r="C28" s="146"/>
      <c r="D28" s="115"/>
    </row>
    <row r="29" spans="2:4" x14ac:dyDescent="0.2">
      <c r="B29" s="116" t="s">
        <v>197</v>
      </c>
      <c r="C29" s="146"/>
      <c r="D29" s="115"/>
    </row>
    <row r="30" spans="2:4" ht="18" x14ac:dyDescent="0.25">
      <c r="B30" s="116" t="s">
        <v>226</v>
      </c>
      <c r="C30" s="146"/>
      <c r="D30" s="113"/>
    </row>
    <row r="31" spans="2:4" ht="18" x14ac:dyDescent="0.25">
      <c r="B31" s="114" t="s">
        <v>227</v>
      </c>
      <c r="C31" s="145"/>
      <c r="D31" s="115"/>
    </row>
    <row r="32" spans="2:4" x14ac:dyDescent="0.2">
      <c r="B32" s="115" t="s">
        <v>196</v>
      </c>
      <c r="C32" s="146">
        <v>99602</v>
      </c>
      <c r="D32" s="115"/>
    </row>
    <row r="33" spans="2:4" x14ac:dyDescent="0.2">
      <c r="B33" s="115" t="s">
        <v>264</v>
      </c>
      <c r="C33" s="146">
        <v>83388</v>
      </c>
      <c r="D33" s="115"/>
    </row>
    <row r="34" spans="2:4" x14ac:dyDescent="0.2">
      <c r="B34" s="115" t="s">
        <v>419</v>
      </c>
      <c r="C34" s="146">
        <v>8666</v>
      </c>
      <c r="D34" s="115"/>
    </row>
    <row r="35" spans="2:4" x14ac:dyDescent="0.2">
      <c r="B35" s="115" t="s">
        <v>228</v>
      </c>
      <c r="C35" s="146">
        <f>SUM(C32:C34)</f>
        <v>191656</v>
      </c>
      <c r="D35" s="115"/>
    </row>
    <row r="36" spans="2:4" ht="18" x14ac:dyDescent="0.25">
      <c r="B36" s="114"/>
      <c r="C36" s="145"/>
      <c r="D36" s="115"/>
    </row>
    <row r="37" spans="2:4" ht="18" x14ac:dyDescent="0.25">
      <c r="B37" s="112"/>
      <c r="C37" s="147"/>
      <c r="D37" s="115"/>
    </row>
    <row r="38" spans="2:4" ht="18" x14ac:dyDescent="0.25">
      <c r="B38" s="112"/>
      <c r="C38" s="147"/>
      <c r="D38" s="115"/>
    </row>
    <row r="39" spans="2:4" ht="18" x14ac:dyDescent="0.25">
      <c r="B39" s="112"/>
      <c r="C39" s="147"/>
      <c r="D39" s="113"/>
    </row>
    <row r="40" spans="2:4" ht="18" x14ac:dyDescent="0.25">
      <c r="B40" s="112"/>
      <c r="C40" s="147"/>
      <c r="D40" s="111"/>
    </row>
    <row r="41" spans="2:4" ht="18.75" thickBot="1" x14ac:dyDescent="0.3">
      <c r="B41" s="110"/>
      <c r="C41" s="148"/>
      <c r="D41" s="111"/>
    </row>
    <row r="42" spans="2:4" ht="19.5" thickTop="1" thickBot="1" x14ac:dyDescent="0.3">
      <c r="B42" s="108"/>
      <c r="C42" s="149"/>
      <c r="D42" s="111"/>
    </row>
    <row r="43" spans="2:4" ht="18.75" thickTop="1" x14ac:dyDescent="0.25">
      <c r="B43" s="114"/>
      <c r="C43" s="145"/>
      <c r="D43" s="111"/>
    </row>
    <row r="44" spans="2:4" ht="15" thickBot="1" x14ac:dyDescent="0.25">
      <c r="B44" s="116"/>
      <c r="C44" s="146"/>
      <c r="D44" s="109"/>
    </row>
    <row r="45" spans="2:4" ht="19.5" thickTop="1" thickBot="1" x14ac:dyDescent="0.3">
      <c r="B45" s="116"/>
      <c r="C45" s="146"/>
      <c r="D45" s="107"/>
    </row>
    <row r="46" spans="2:4" ht="15" thickTop="1" x14ac:dyDescent="0.2">
      <c r="B46" s="116"/>
      <c r="C46" s="146"/>
    </row>
    <row r="47" spans="2:4" x14ac:dyDescent="0.2">
      <c r="B47" s="116"/>
      <c r="C47" s="146"/>
    </row>
    <row r="48" spans="2:4" x14ac:dyDescent="0.2">
      <c r="B48" s="116"/>
      <c r="C48" s="146"/>
    </row>
    <row r="49" spans="2:3" ht="18" x14ac:dyDescent="0.25">
      <c r="B49" s="114"/>
      <c r="C49" s="145"/>
    </row>
    <row r="50" spans="2:3" x14ac:dyDescent="0.2">
      <c r="B50" s="116"/>
      <c r="C50" s="146"/>
    </row>
    <row r="51" spans="2:3" x14ac:dyDescent="0.2">
      <c r="B51" s="116"/>
      <c r="C51" s="146"/>
    </row>
    <row r="52" spans="2:3" x14ac:dyDescent="0.2">
      <c r="B52" s="116"/>
      <c r="C52" s="146"/>
    </row>
    <row r="53" spans="2:3" x14ac:dyDescent="0.2">
      <c r="B53" s="116"/>
      <c r="C53" s="146"/>
    </row>
    <row r="54" spans="2:3" x14ac:dyDescent="0.2">
      <c r="B54" s="116"/>
      <c r="C54" s="146"/>
    </row>
    <row r="55" spans="2:3" ht="18" x14ac:dyDescent="0.25">
      <c r="B55" s="114"/>
      <c r="C55" s="145"/>
    </row>
    <row r="56" spans="2:3" x14ac:dyDescent="0.2">
      <c r="B56" s="116"/>
      <c r="C56" s="146"/>
    </row>
    <row r="57" spans="2:3" x14ac:dyDescent="0.2">
      <c r="B57" s="116"/>
      <c r="C57" s="146"/>
    </row>
    <row r="58" spans="2:3" x14ac:dyDescent="0.2">
      <c r="B58" s="116"/>
      <c r="C58" s="146"/>
    </row>
    <row r="59" spans="2:3" x14ac:dyDescent="0.2">
      <c r="B59" s="116"/>
      <c r="C59" s="146"/>
    </row>
    <row r="60" spans="2:3" ht="18" x14ac:dyDescent="0.25">
      <c r="B60" s="114"/>
      <c r="C60" s="145"/>
    </row>
    <row r="61" spans="2:3" x14ac:dyDescent="0.2">
      <c r="B61" s="116"/>
      <c r="C61" s="146"/>
    </row>
    <row r="62" spans="2:3" x14ac:dyDescent="0.2">
      <c r="B62" s="116"/>
      <c r="C62" s="146"/>
    </row>
    <row r="63" spans="2:3" x14ac:dyDescent="0.2">
      <c r="B63" s="116"/>
      <c r="C63" s="146"/>
    </row>
    <row r="64" spans="2:3" ht="18" x14ac:dyDescent="0.25">
      <c r="B64" s="114"/>
      <c r="C64" s="145"/>
    </row>
    <row r="65" spans="2:3" x14ac:dyDescent="0.2">
      <c r="B65" s="116"/>
      <c r="C65" s="146"/>
    </row>
    <row r="66" spans="2:3" x14ac:dyDescent="0.2">
      <c r="B66" s="116"/>
      <c r="C66" s="146"/>
    </row>
    <row r="67" spans="2:3" x14ac:dyDescent="0.2">
      <c r="B67" s="116"/>
      <c r="C67" s="146"/>
    </row>
    <row r="68" spans="2:3" x14ac:dyDescent="0.2">
      <c r="B68" s="116"/>
      <c r="C68" s="146"/>
    </row>
    <row r="69" spans="2:3" ht="18" x14ac:dyDescent="0.25">
      <c r="B69" s="114"/>
      <c r="C69" s="145"/>
    </row>
    <row r="70" spans="2:3" x14ac:dyDescent="0.2">
      <c r="B70" s="115"/>
      <c r="C70" s="146"/>
    </row>
    <row r="71" spans="2:3" x14ac:dyDescent="0.2">
      <c r="B71" s="115"/>
      <c r="C71" s="146"/>
    </row>
    <row r="72" spans="2:3" x14ac:dyDescent="0.2">
      <c r="B72" s="115"/>
      <c r="C72" s="146"/>
    </row>
    <row r="73" spans="2:3" x14ac:dyDescent="0.2">
      <c r="B73" s="115"/>
      <c r="C73" s="146"/>
    </row>
    <row r="74" spans="2:3" ht="18" x14ac:dyDescent="0.25">
      <c r="B74" s="114"/>
      <c r="C74" s="145"/>
    </row>
    <row r="75" spans="2:3" ht="18" x14ac:dyDescent="0.25">
      <c r="B75" s="112"/>
      <c r="C75" s="147"/>
    </row>
    <row r="76" spans="2:3" ht="18" x14ac:dyDescent="0.25">
      <c r="B76" s="112"/>
      <c r="C76" s="147"/>
    </row>
    <row r="77" spans="2:3" ht="18" x14ac:dyDescent="0.25">
      <c r="B77" s="112"/>
      <c r="C77" s="147"/>
    </row>
    <row r="78" spans="2:3" ht="18" x14ac:dyDescent="0.25">
      <c r="B78" s="112"/>
      <c r="C78" s="147"/>
    </row>
    <row r="79" spans="2:3" ht="15" thickBot="1" x14ac:dyDescent="0.25">
      <c r="B79" s="110"/>
      <c r="C79" s="148"/>
    </row>
    <row r="80" spans="2:3" ht="19.5" thickTop="1" thickBot="1" x14ac:dyDescent="0.3">
      <c r="B80" s="108"/>
      <c r="C80" s="149"/>
    </row>
    <row r="81" ht="15" thickTop="1" x14ac:dyDescent="0.2"/>
  </sheetData>
  <mergeCells count="1">
    <mergeCell ref="B2:D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H37"/>
  <sheetViews>
    <sheetView rightToLeft="1" workbookViewId="0">
      <selection activeCell="E22" sqref="E22"/>
    </sheetView>
  </sheetViews>
  <sheetFormatPr defaultColWidth="8.875" defaultRowHeight="14.25" x14ac:dyDescent="0.2"/>
  <cols>
    <col min="2" max="2" width="35.125" bestFit="1" customWidth="1"/>
    <col min="3" max="3" width="17.125" style="150" bestFit="1" customWidth="1"/>
    <col min="4" max="4" width="12.75" customWidth="1"/>
    <col min="5" max="5" width="17.375" customWidth="1"/>
    <col min="6" max="6" width="15.125" bestFit="1" customWidth="1"/>
    <col min="7" max="7" width="16.75" customWidth="1"/>
    <col min="8" max="8" width="13.875" customWidth="1"/>
  </cols>
  <sheetData>
    <row r="1" spans="2:8" ht="15" thickBot="1" x14ac:dyDescent="0.25"/>
    <row r="2" spans="2:8" ht="24.75" thickTop="1" thickBot="1" x14ac:dyDescent="0.4">
      <c r="B2" s="207" t="s">
        <v>208</v>
      </c>
      <c r="C2" s="209" t="s">
        <v>223</v>
      </c>
      <c r="D2" s="211" t="s">
        <v>222</v>
      </c>
      <c r="E2" s="212"/>
      <c r="F2" s="212"/>
      <c r="G2" s="212"/>
      <c r="H2" s="213"/>
    </row>
    <row r="3" spans="2:8" ht="43.5" thickBot="1" x14ac:dyDescent="0.25">
      <c r="B3" s="208"/>
      <c r="C3" s="210"/>
      <c r="D3" s="142" t="s">
        <v>221</v>
      </c>
      <c r="E3" s="140" t="s">
        <v>220</v>
      </c>
      <c r="F3" s="141" t="s">
        <v>219</v>
      </c>
      <c r="G3" s="140" t="s">
        <v>218</v>
      </c>
      <c r="H3" s="139" t="s">
        <v>217</v>
      </c>
    </row>
    <row r="4" spans="2:8" ht="19.5" thickTop="1" x14ac:dyDescent="0.3">
      <c r="B4" s="138" t="s">
        <v>216</v>
      </c>
      <c r="C4" s="151"/>
      <c r="D4" s="137"/>
      <c r="E4" s="136"/>
      <c r="F4" s="136"/>
      <c r="G4" s="136"/>
      <c r="H4" s="135"/>
    </row>
    <row r="5" spans="2:8" ht="15" x14ac:dyDescent="0.25">
      <c r="B5" s="181" t="s">
        <v>215</v>
      </c>
      <c r="C5" s="152">
        <v>241590</v>
      </c>
      <c r="D5" s="129"/>
      <c r="E5" s="128"/>
      <c r="F5" s="128"/>
      <c r="G5" s="128"/>
      <c r="H5" s="127"/>
    </row>
    <row r="6" spans="2:8" ht="15.75" x14ac:dyDescent="0.25">
      <c r="B6" s="182" t="s">
        <v>262</v>
      </c>
      <c r="C6" s="152">
        <v>55198</v>
      </c>
      <c r="D6" s="129"/>
      <c r="E6" s="128"/>
      <c r="F6" s="128"/>
      <c r="G6" s="128"/>
      <c r="H6" s="127"/>
    </row>
    <row r="7" spans="2:8" ht="15" x14ac:dyDescent="0.25">
      <c r="B7" s="181" t="s">
        <v>214</v>
      </c>
      <c r="C7" s="152">
        <v>0</v>
      </c>
      <c r="D7" s="129"/>
      <c r="E7" s="154"/>
      <c r="F7" s="128"/>
      <c r="G7" s="128"/>
      <c r="H7" s="127"/>
    </row>
    <row r="8" spans="2:8" ht="15.75" x14ac:dyDescent="0.25">
      <c r="B8" s="182" t="s">
        <v>213</v>
      </c>
      <c r="C8" s="152">
        <v>5877</v>
      </c>
      <c r="D8" s="129"/>
      <c r="E8" s="128"/>
      <c r="F8" s="128"/>
      <c r="G8" s="128"/>
      <c r="H8" s="127"/>
    </row>
    <row r="9" spans="2:8" ht="15" x14ac:dyDescent="0.25">
      <c r="B9" s="181" t="s">
        <v>398</v>
      </c>
      <c r="C9" s="152">
        <v>947</v>
      </c>
      <c r="D9" s="129"/>
      <c r="E9" s="128"/>
      <c r="F9" s="128"/>
      <c r="G9" s="128"/>
      <c r="H9" s="127"/>
    </row>
    <row r="10" spans="2:8" ht="15" x14ac:dyDescent="0.25">
      <c r="B10" s="181" t="s">
        <v>399</v>
      </c>
      <c r="C10" s="152">
        <v>961</v>
      </c>
      <c r="D10" s="129"/>
      <c r="E10" s="128"/>
      <c r="F10" s="154"/>
      <c r="G10" s="128"/>
      <c r="H10" s="127"/>
    </row>
    <row r="11" spans="2:8" ht="15" x14ac:dyDescent="0.25">
      <c r="B11" s="181" t="s">
        <v>261</v>
      </c>
      <c r="C11" s="152">
        <v>18552</v>
      </c>
      <c r="D11" s="129"/>
      <c r="E11" s="128"/>
      <c r="F11" s="128"/>
      <c r="G11" s="128"/>
      <c r="H11" s="127"/>
    </row>
    <row r="12" spans="2:8" ht="15" x14ac:dyDescent="0.25">
      <c r="B12" s="181" t="s">
        <v>212</v>
      </c>
      <c r="C12" s="152">
        <v>0</v>
      </c>
      <c r="D12" s="129"/>
      <c r="E12" s="128"/>
      <c r="F12" s="128"/>
      <c r="G12" s="128"/>
      <c r="H12" s="127"/>
    </row>
    <row r="13" spans="2:8" ht="15" x14ac:dyDescent="0.25">
      <c r="B13" s="181" t="s">
        <v>400</v>
      </c>
      <c r="C13" s="152">
        <v>3798</v>
      </c>
      <c r="D13" s="129"/>
      <c r="E13" s="128"/>
      <c r="F13" s="128"/>
      <c r="G13" s="128"/>
      <c r="H13" s="127"/>
    </row>
    <row r="14" spans="2:8" ht="15" x14ac:dyDescent="0.25">
      <c r="B14" s="181" t="s">
        <v>401</v>
      </c>
      <c r="C14" s="152">
        <v>3500</v>
      </c>
      <c r="D14" s="129"/>
      <c r="E14" s="128"/>
      <c r="F14" s="128"/>
      <c r="G14" s="128"/>
      <c r="H14" s="127"/>
    </row>
    <row r="15" spans="2:8" ht="15" x14ac:dyDescent="0.25">
      <c r="B15" s="181" t="s">
        <v>273</v>
      </c>
      <c r="C15" s="152">
        <f>2300</f>
        <v>2300</v>
      </c>
      <c r="D15" s="129"/>
      <c r="E15" s="128"/>
      <c r="F15" s="128"/>
      <c r="G15" s="128"/>
      <c r="H15" s="127"/>
    </row>
    <row r="16" spans="2:8" ht="15" x14ac:dyDescent="0.2">
      <c r="B16" s="171" t="s">
        <v>259</v>
      </c>
      <c r="C16" s="152">
        <v>4033</v>
      </c>
      <c r="D16" s="129"/>
      <c r="E16" s="128"/>
      <c r="F16" s="128"/>
      <c r="G16" s="128"/>
      <c r="H16" s="127"/>
    </row>
    <row r="17" spans="2:8" ht="15" x14ac:dyDescent="0.2">
      <c r="B17" s="171" t="s">
        <v>263</v>
      </c>
      <c r="C17" s="152">
        <v>1699</v>
      </c>
      <c r="D17" s="129"/>
      <c r="E17" s="128"/>
      <c r="F17" s="128"/>
      <c r="G17" s="128"/>
      <c r="H17" s="127"/>
    </row>
    <row r="18" spans="2:8" ht="15" x14ac:dyDescent="0.2">
      <c r="B18" s="171" t="s">
        <v>402</v>
      </c>
      <c r="C18" s="152">
        <v>3377</v>
      </c>
      <c r="D18" s="129"/>
      <c r="E18" s="128"/>
      <c r="F18" s="128"/>
      <c r="G18" s="128"/>
      <c r="H18" s="127"/>
    </row>
    <row r="19" spans="2:8" ht="15" x14ac:dyDescent="0.2">
      <c r="B19" s="171" t="s">
        <v>260</v>
      </c>
      <c r="C19" s="152">
        <v>3331</v>
      </c>
      <c r="D19" s="129"/>
      <c r="E19" s="128"/>
      <c r="F19" s="128"/>
      <c r="G19" s="128"/>
      <c r="H19" s="127"/>
    </row>
    <row r="20" spans="2:8" ht="15" x14ac:dyDescent="0.2">
      <c r="B20" s="171" t="s">
        <v>403</v>
      </c>
      <c r="C20" s="152">
        <v>1500</v>
      </c>
      <c r="D20" s="129"/>
      <c r="E20" s="128"/>
      <c r="F20" s="128"/>
      <c r="G20" s="128"/>
      <c r="H20" s="127"/>
    </row>
    <row r="21" spans="2:8" ht="15" x14ac:dyDescent="0.2">
      <c r="B21" s="171" t="s">
        <v>404</v>
      </c>
      <c r="C21" s="152">
        <v>5750</v>
      </c>
      <c r="D21" s="129"/>
      <c r="E21" s="128"/>
      <c r="F21" s="128"/>
      <c r="G21" s="128"/>
      <c r="H21" s="127"/>
    </row>
    <row r="22" spans="2:8" ht="15" x14ac:dyDescent="0.2">
      <c r="B22" s="171" t="s">
        <v>272</v>
      </c>
      <c r="C22" s="152">
        <f>SUM(C5:C21)</f>
        <v>352413</v>
      </c>
      <c r="D22" s="129"/>
      <c r="E22" s="128"/>
      <c r="F22" s="128"/>
      <c r="G22" s="128"/>
      <c r="H22" s="127"/>
    </row>
    <row r="23" spans="2:8" ht="18.75" x14ac:dyDescent="0.3">
      <c r="B23" s="134" t="s">
        <v>211</v>
      </c>
      <c r="C23" s="153"/>
      <c r="D23" s="133"/>
      <c r="E23" s="132"/>
      <c r="F23" s="132"/>
      <c r="G23" s="132"/>
      <c r="H23" s="131"/>
    </row>
    <row r="24" spans="2:8" ht="15" x14ac:dyDescent="0.25">
      <c r="B24" s="130" t="s">
        <v>274</v>
      </c>
      <c r="C24" s="152">
        <v>348639</v>
      </c>
      <c r="D24" s="129"/>
      <c r="E24" s="128"/>
      <c r="F24" s="128"/>
      <c r="G24" s="128"/>
      <c r="H24" s="127"/>
    </row>
    <row r="25" spans="2:8" ht="15" x14ac:dyDescent="0.25">
      <c r="B25" s="181" t="s">
        <v>405</v>
      </c>
      <c r="C25" s="152">
        <v>48260</v>
      </c>
      <c r="D25" s="129"/>
      <c r="E25" s="128"/>
      <c r="F25" s="128"/>
      <c r="G25" s="128"/>
      <c r="H25" s="127"/>
    </row>
    <row r="26" spans="2:8" ht="15" x14ac:dyDescent="0.25">
      <c r="B26" s="183" t="s">
        <v>406</v>
      </c>
      <c r="C26" s="184">
        <v>214173</v>
      </c>
      <c r="D26" s="129"/>
      <c r="E26" s="128"/>
      <c r="F26" s="128"/>
      <c r="G26" s="128"/>
      <c r="H26" s="127"/>
    </row>
    <row r="27" spans="2:8" ht="15" x14ac:dyDescent="0.25">
      <c r="B27" s="183" t="s">
        <v>407</v>
      </c>
      <c r="C27" s="184">
        <f>1004167+9963</f>
        <v>1014130</v>
      </c>
      <c r="D27" s="129"/>
      <c r="E27" s="128"/>
      <c r="F27" s="128"/>
      <c r="G27" s="128"/>
      <c r="H27" s="127"/>
    </row>
    <row r="28" spans="2:8" ht="15" x14ac:dyDescent="0.25">
      <c r="B28" s="183" t="s">
        <v>408</v>
      </c>
      <c r="C28" s="184">
        <v>638028</v>
      </c>
      <c r="D28" s="129"/>
      <c r="E28" s="128"/>
      <c r="F28" s="128"/>
      <c r="G28" s="128"/>
      <c r="H28" s="127"/>
    </row>
    <row r="29" spans="2:8" ht="15" x14ac:dyDescent="0.25">
      <c r="B29" s="183" t="s">
        <v>409</v>
      </c>
      <c r="C29" s="184">
        <v>190322</v>
      </c>
      <c r="D29" s="129"/>
      <c r="E29" s="128"/>
      <c r="F29" s="128"/>
      <c r="G29" s="128"/>
      <c r="H29" s="127"/>
    </row>
    <row r="30" spans="2:8" ht="15" x14ac:dyDescent="0.25">
      <c r="B30" s="185" t="s">
        <v>410</v>
      </c>
      <c r="C30" s="184">
        <v>72567</v>
      </c>
      <c r="D30" s="129"/>
      <c r="E30" s="128"/>
      <c r="F30" s="128"/>
      <c r="G30" s="128"/>
      <c r="H30" s="127"/>
    </row>
    <row r="31" spans="2:8" ht="25.5" customHeight="1" thickBot="1" x14ac:dyDescent="0.25">
      <c r="B31" s="5" t="s">
        <v>272</v>
      </c>
      <c r="C31" s="184">
        <f>SUM(C24:C30)</f>
        <v>2526119</v>
      </c>
      <c r="D31" s="129"/>
      <c r="E31" s="128"/>
      <c r="F31" s="128"/>
      <c r="G31" s="128"/>
      <c r="H31" s="127"/>
    </row>
    <row r="32" spans="2:8" ht="20.25" thickTop="1" thickBot="1" x14ac:dyDescent="0.25">
      <c r="B32" s="186" t="s">
        <v>210</v>
      </c>
      <c r="C32" s="122">
        <f>C31+C22</f>
        <v>2878532</v>
      </c>
      <c r="D32" s="129"/>
      <c r="E32" s="128"/>
      <c r="F32" s="128"/>
      <c r="G32" s="128"/>
      <c r="H32" s="127"/>
    </row>
    <row r="33" spans="2:8" ht="15.75" thickTop="1" x14ac:dyDescent="0.2">
      <c r="B33" s="172"/>
      <c r="C33" s="152"/>
      <c r="D33" s="126"/>
      <c r="E33" s="125"/>
      <c r="F33" s="125"/>
      <c r="G33" s="125"/>
      <c r="H33" s="124"/>
    </row>
    <row r="34" spans="2:8" ht="15" x14ac:dyDescent="0.2">
      <c r="B34" s="173"/>
      <c r="C34" s="174"/>
      <c r="D34" s="170"/>
      <c r="E34" s="175"/>
      <c r="F34" s="175"/>
      <c r="G34" s="175"/>
      <c r="H34" s="176"/>
    </row>
    <row r="35" spans="2:8" ht="15.75" thickBot="1" x14ac:dyDescent="0.25">
      <c r="B35" s="173"/>
      <c r="C35" s="174"/>
      <c r="D35" s="170"/>
      <c r="E35" s="175"/>
      <c r="F35" s="175"/>
      <c r="G35" s="175"/>
      <c r="H35" s="176"/>
    </row>
    <row r="36" spans="2:8" ht="20.25" thickTop="1" thickBot="1" x14ac:dyDescent="0.25">
      <c r="B36" s="123"/>
      <c r="C36" s="122"/>
      <c r="D36" s="121"/>
      <c r="E36" s="120"/>
      <c r="F36" s="120"/>
      <c r="G36" s="120"/>
      <c r="H36" s="119"/>
    </row>
    <row r="37" spans="2:8" ht="15" thickTop="1" x14ac:dyDescent="0.2"/>
  </sheetData>
  <mergeCells count="3">
    <mergeCell ref="B2:B3"/>
    <mergeCell ref="C2:C3"/>
    <mergeCell ref="D2:H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41"/>
  <sheetViews>
    <sheetView rightToLeft="1" workbookViewId="0">
      <selection activeCell="D13" sqref="D13"/>
    </sheetView>
  </sheetViews>
  <sheetFormatPr defaultColWidth="8.875" defaultRowHeight="14.25" x14ac:dyDescent="0.2"/>
  <cols>
    <col min="1" max="1" width="27.125" customWidth="1"/>
    <col min="2" max="2" width="35.125" customWidth="1"/>
  </cols>
  <sheetData>
    <row r="1" spans="1:2" ht="22.5" thickBot="1" x14ac:dyDescent="0.25">
      <c r="A1" s="100" t="s">
        <v>21</v>
      </c>
      <c r="B1" s="101" t="s">
        <v>22</v>
      </c>
    </row>
    <row r="2" spans="1:2" ht="20.25" x14ac:dyDescent="0.2">
      <c r="A2" s="177" t="s">
        <v>143</v>
      </c>
      <c r="B2" s="57" t="s">
        <v>0</v>
      </c>
    </row>
    <row r="3" spans="1:2" ht="44.25" thickBot="1" x14ac:dyDescent="0.25">
      <c r="A3" s="178" t="s">
        <v>349</v>
      </c>
      <c r="B3" s="98" t="s">
        <v>350</v>
      </c>
    </row>
    <row r="4" spans="1:2" ht="21.75" x14ac:dyDescent="0.2">
      <c r="A4" s="179" t="s">
        <v>351</v>
      </c>
      <c r="B4" s="99" t="s">
        <v>350</v>
      </c>
    </row>
    <row r="5" spans="1:2" ht="44.25" thickBot="1" x14ac:dyDescent="0.25">
      <c r="A5" s="178" t="s">
        <v>352</v>
      </c>
      <c r="B5" s="98" t="s">
        <v>350</v>
      </c>
    </row>
    <row r="6" spans="1:2" ht="43.5" x14ac:dyDescent="0.2">
      <c r="A6" s="179" t="s">
        <v>353</v>
      </c>
      <c r="B6" s="99" t="s">
        <v>350</v>
      </c>
    </row>
    <row r="7" spans="1:2" ht="21.75" x14ac:dyDescent="0.2">
      <c r="A7" s="179" t="s">
        <v>354</v>
      </c>
      <c r="B7" s="99" t="s">
        <v>350</v>
      </c>
    </row>
    <row r="8" spans="1:2" ht="21.75" x14ac:dyDescent="0.2">
      <c r="A8" s="179" t="s">
        <v>355</v>
      </c>
      <c r="B8" s="99" t="s">
        <v>350</v>
      </c>
    </row>
    <row r="9" spans="1:2" ht="21.75" x14ac:dyDescent="0.2">
      <c r="A9" s="179" t="s">
        <v>356</v>
      </c>
      <c r="B9" s="99" t="s">
        <v>350</v>
      </c>
    </row>
    <row r="10" spans="1:2" ht="21.75" x14ac:dyDescent="0.2">
      <c r="A10" s="179" t="s">
        <v>357</v>
      </c>
      <c r="B10" s="99" t="s">
        <v>350</v>
      </c>
    </row>
    <row r="11" spans="1:2" ht="21.75" x14ac:dyDescent="0.2">
      <c r="A11" s="179" t="s">
        <v>358</v>
      </c>
      <c r="B11" s="99" t="s">
        <v>350</v>
      </c>
    </row>
    <row r="12" spans="1:2" ht="43.5" x14ac:dyDescent="0.2">
      <c r="A12" s="179" t="s">
        <v>359</v>
      </c>
      <c r="B12" s="99" t="s">
        <v>350</v>
      </c>
    </row>
    <row r="13" spans="1:2" ht="43.5" x14ac:dyDescent="0.2">
      <c r="A13" s="179" t="s">
        <v>360</v>
      </c>
      <c r="B13" s="99" t="s">
        <v>350</v>
      </c>
    </row>
    <row r="14" spans="1:2" ht="43.5" x14ac:dyDescent="0.2">
      <c r="A14" s="179" t="s">
        <v>361</v>
      </c>
      <c r="B14" s="99" t="s">
        <v>350</v>
      </c>
    </row>
    <row r="15" spans="1:2" ht="43.5" x14ac:dyDescent="0.2">
      <c r="A15" s="179" t="s">
        <v>362</v>
      </c>
      <c r="B15" s="99" t="s">
        <v>350</v>
      </c>
    </row>
    <row r="16" spans="1:2" ht="43.5" x14ac:dyDescent="0.2">
      <c r="A16" s="179" t="s">
        <v>363</v>
      </c>
      <c r="B16" s="99" t="s">
        <v>350</v>
      </c>
    </row>
    <row r="17" spans="1:2" ht="22.5" thickBot="1" x14ac:dyDescent="0.25">
      <c r="A17" s="178" t="s">
        <v>364</v>
      </c>
      <c r="B17" s="99" t="s">
        <v>350</v>
      </c>
    </row>
    <row r="18" spans="1:2" ht="44.25" thickBot="1" x14ac:dyDescent="0.25">
      <c r="A18" s="178" t="s">
        <v>365</v>
      </c>
      <c r="B18" s="99" t="s">
        <v>350</v>
      </c>
    </row>
    <row r="19" spans="1:2" ht="44.25" thickBot="1" x14ac:dyDescent="0.25">
      <c r="A19" s="178" t="s">
        <v>366</v>
      </c>
      <c r="B19" s="99" t="s">
        <v>350</v>
      </c>
    </row>
    <row r="20" spans="1:2" ht="22.5" thickBot="1" x14ac:dyDescent="0.25">
      <c r="A20" s="178" t="s">
        <v>367</v>
      </c>
      <c r="B20" s="99" t="s">
        <v>350</v>
      </c>
    </row>
    <row r="21" spans="1:2" ht="43.5" x14ac:dyDescent="0.2">
      <c r="A21" s="179" t="s">
        <v>368</v>
      </c>
      <c r="B21" s="99" t="s">
        <v>350</v>
      </c>
    </row>
    <row r="22" spans="1:2" ht="21.75" x14ac:dyDescent="0.2">
      <c r="A22" s="179" t="s">
        <v>369</v>
      </c>
      <c r="B22" s="99" t="s">
        <v>350</v>
      </c>
    </row>
    <row r="23" spans="1:2" ht="21.75" x14ac:dyDescent="0.2">
      <c r="A23" s="179" t="s">
        <v>367</v>
      </c>
      <c r="B23" s="99" t="s">
        <v>350</v>
      </c>
    </row>
    <row r="24" spans="1:2" ht="43.5" x14ac:dyDescent="0.2">
      <c r="A24" s="179" t="s">
        <v>370</v>
      </c>
      <c r="B24" s="99" t="s">
        <v>350</v>
      </c>
    </row>
    <row r="25" spans="1:2" ht="22.5" thickBot="1" x14ac:dyDescent="0.25">
      <c r="A25" s="178" t="s">
        <v>371</v>
      </c>
      <c r="B25" s="99" t="s">
        <v>350</v>
      </c>
    </row>
    <row r="26" spans="1:2" ht="44.25" thickBot="1" x14ac:dyDescent="0.25">
      <c r="A26" s="178" t="s">
        <v>372</v>
      </c>
      <c r="B26" s="99" t="s">
        <v>373</v>
      </c>
    </row>
    <row r="27" spans="1:2" ht="44.25" thickBot="1" x14ac:dyDescent="0.25">
      <c r="A27" s="178" t="s">
        <v>374</v>
      </c>
      <c r="B27" s="99" t="s">
        <v>373</v>
      </c>
    </row>
    <row r="28" spans="1:2" ht="44.25" thickBot="1" x14ac:dyDescent="0.25">
      <c r="A28" s="178" t="s">
        <v>375</v>
      </c>
      <c r="B28" s="99" t="s">
        <v>373</v>
      </c>
    </row>
    <row r="29" spans="1:2" ht="44.25" thickBot="1" x14ac:dyDescent="0.25">
      <c r="A29" s="178" t="s">
        <v>376</v>
      </c>
      <c r="B29" s="99" t="s">
        <v>373</v>
      </c>
    </row>
    <row r="30" spans="1:2" ht="44.25" thickBot="1" x14ac:dyDescent="0.25">
      <c r="A30" s="178" t="s">
        <v>377</v>
      </c>
      <c r="B30" s="99" t="s">
        <v>373</v>
      </c>
    </row>
    <row r="31" spans="1:2" ht="44.25" thickBot="1" x14ac:dyDescent="0.25">
      <c r="A31" s="178" t="s">
        <v>378</v>
      </c>
      <c r="B31" s="99" t="s">
        <v>373</v>
      </c>
    </row>
    <row r="32" spans="1:2" ht="22.5" thickBot="1" x14ac:dyDescent="0.25">
      <c r="A32" s="178" t="s">
        <v>379</v>
      </c>
      <c r="B32" s="99" t="s">
        <v>380</v>
      </c>
    </row>
    <row r="33" spans="1:2" ht="22.5" thickBot="1" x14ac:dyDescent="0.25">
      <c r="A33" s="178" t="s">
        <v>381</v>
      </c>
      <c r="B33" s="99" t="s">
        <v>380</v>
      </c>
    </row>
    <row r="34" spans="1:2" ht="22.5" thickBot="1" x14ac:dyDescent="0.25">
      <c r="A34" s="178" t="s">
        <v>382</v>
      </c>
      <c r="B34" s="99" t="s">
        <v>380</v>
      </c>
    </row>
    <row r="35" spans="1:2" ht="22.5" thickBot="1" x14ac:dyDescent="0.25">
      <c r="A35" s="178" t="s">
        <v>383</v>
      </c>
      <c r="B35" s="99" t="s">
        <v>384</v>
      </c>
    </row>
    <row r="36" spans="1:2" ht="44.25" thickBot="1" x14ac:dyDescent="0.25">
      <c r="A36" s="178" t="s">
        <v>366</v>
      </c>
      <c r="B36" s="99" t="s">
        <v>380</v>
      </c>
    </row>
    <row r="37" spans="1:2" ht="44.25" thickBot="1" x14ac:dyDescent="0.25">
      <c r="A37" s="178" t="s">
        <v>385</v>
      </c>
      <c r="B37" s="99" t="s">
        <v>386</v>
      </c>
    </row>
    <row r="38" spans="1:2" ht="44.25" thickBot="1" x14ac:dyDescent="0.25">
      <c r="A38" s="178" t="s">
        <v>387</v>
      </c>
      <c r="B38" s="99" t="s">
        <v>386</v>
      </c>
    </row>
    <row r="39" spans="1:2" ht="44.25" thickBot="1" x14ac:dyDescent="0.25">
      <c r="A39" s="178" t="s">
        <v>388</v>
      </c>
      <c r="B39" s="99" t="s">
        <v>386</v>
      </c>
    </row>
    <row r="40" spans="1:2" ht="44.25" thickBot="1" x14ac:dyDescent="0.25">
      <c r="A40" s="178" t="s">
        <v>389</v>
      </c>
      <c r="B40" s="99" t="s">
        <v>386</v>
      </c>
    </row>
    <row r="41" spans="1:2" ht="44.25" thickBot="1" x14ac:dyDescent="0.25">
      <c r="A41" s="178" t="s">
        <v>390</v>
      </c>
      <c r="B41" s="98" t="s">
        <v>386</v>
      </c>
    </row>
  </sheetData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rightToLeft="1" workbookViewId="0">
      <selection activeCell="B23" sqref="B23"/>
    </sheetView>
  </sheetViews>
  <sheetFormatPr defaultColWidth="8.875" defaultRowHeight="14.25" x14ac:dyDescent="0.2"/>
  <cols>
    <col min="1" max="1" width="21.375" customWidth="1"/>
    <col min="2" max="2" width="22.25" customWidth="1"/>
    <col min="4" max="4" width="16.75" customWidth="1"/>
    <col min="5" max="5" width="16.125" customWidth="1"/>
  </cols>
  <sheetData>
    <row r="1" spans="1:5" ht="15.75" thickBot="1" x14ac:dyDescent="0.25">
      <c r="A1" s="10" t="s">
        <v>21</v>
      </c>
      <c r="B1" s="8" t="s">
        <v>22</v>
      </c>
      <c r="C1" s="8" t="s">
        <v>23</v>
      </c>
      <c r="D1" s="8" t="s">
        <v>24</v>
      </c>
      <c r="E1" s="8" t="s">
        <v>25</v>
      </c>
    </row>
    <row r="2" spans="1:5" ht="18.75" x14ac:dyDescent="0.2">
      <c r="A2" s="3" t="s">
        <v>26</v>
      </c>
      <c r="B2" s="3" t="s">
        <v>27</v>
      </c>
      <c r="C2" s="3" t="s">
        <v>28</v>
      </c>
      <c r="D2" s="3" t="s">
        <v>29</v>
      </c>
      <c r="E2" s="3" t="s">
        <v>30</v>
      </c>
    </row>
    <row r="3" spans="1:5" ht="15.75" thickBot="1" x14ac:dyDescent="0.25">
      <c r="A3" s="11" t="s">
        <v>236</v>
      </c>
      <c r="B3" s="12">
        <v>2</v>
      </c>
      <c r="C3" s="12" t="s">
        <v>238</v>
      </c>
      <c r="D3" s="12">
        <v>6</v>
      </c>
      <c r="E3" s="12"/>
    </row>
    <row r="4" spans="1:5" ht="15.75" thickBot="1" x14ac:dyDescent="0.25">
      <c r="A4" s="9"/>
      <c r="B4" s="7"/>
      <c r="C4" s="7"/>
      <c r="D4" s="7"/>
      <c r="E4" s="7"/>
    </row>
    <row r="5" spans="1:5" ht="30.75" thickBot="1" x14ac:dyDescent="0.25">
      <c r="A5" s="9" t="s">
        <v>277</v>
      </c>
      <c r="B5" s="7">
        <v>2</v>
      </c>
      <c r="C5" s="7" t="s">
        <v>239</v>
      </c>
      <c r="D5" s="7">
        <v>10</v>
      </c>
      <c r="E5" s="7"/>
    </row>
    <row r="6" spans="1:5" ht="15.75" thickBot="1" x14ac:dyDescent="0.25">
      <c r="A6" s="13" t="s">
        <v>275</v>
      </c>
      <c r="B6" s="14">
        <v>2</v>
      </c>
      <c r="C6" s="14" t="s">
        <v>276</v>
      </c>
      <c r="D6" s="14">
        <v>2</v>
      </c>
      <c r="E6" s="14"/>
    </row>
    <row r="7" spans="1:5" ht="15.75" thickBot="1" x14ac:dyDescent="0.25">
      <c r="A7" s="9" t="s">
        <v>237</v>
      </c>
      <c r="B7" s="7">
        <v>2</v>
      </c>
      <c r="C7" s="7" t="s">
        <v>240</v>
      </c>
      <c r="D7" s="7">
        <v>3</v>
      </c>
      <c r="E7" s="7"/>
    </row>
    <row r="8" spans="1:5" ht="15.75" thickBot="1" x14ac:dyDescent="0.25">
      <c r="A8" s="9"/>
      <c r="B8" s="7"/>
      <c r="C8" s="7"/>
      <c r="D8" s="7"/>
      <c r="E8" s="7"/>
    </row>
    <row r="9" spans="1:5" ht="15.75" thickBot="1" x14ac:dyDescent="0.25">
      <c r="A9" s="9"/>
      <c r="B9" s="7"/>
      <c r="C9" s="7"/>
      <c r="D9" s="7"/>
      <c r="E9" s="7"/>
    </row>
    <row r="10" spans="1:5" ht="15" x14ac:dyDescent="0.2">
      <c r="A10" s="13"/>
      <c r="B10" s="14"/>
      <c r="C10" s="14"/>
      <c r="D10" s="14"/>
      <c r="E10" s="14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rightToLeft="1" topLeftCell="A43" zoomScaleSheetLayoutView="98" workbookViewId="0">
      <selection activeCell="G89" sqref="G89"/>
    </sheetView>
  </sheetViews>
  <sheetFormatPr defaultColWidth="8.875" defaultRowHeight="14.25" x14ac:dyDescent="0.2"/>
  <cols>
    <col min="1" max="1" width="22.125" customWidth="1"/>
    <col min="2" max="2" width="30" customWidth="1"/>
    <col min="3" max="3" width="16.75" customWidth="1"/>
    <col min="4" max="4" width="13.75" customWidth="1"/>
    <col min="5" max="5" width="21.625" customWidth="1"/>
    <col min="6" max="6" width="46.25" customWidth="1"/>
  </cols>
  <sheetData>
    <row r="1" spans="1:7" ht="20.25" x14ac:dyDescent="0.2">
      <c r="A1" s="28" t="s">
        <v>21</v>
      </c>
      <c r="B1" s="28" t="s">
        <v>22</v>
      </c>
      <c r="C1" s="28" t="s">
        <v>23</v>
      </c>
      <c r="D1" s="28" t="s">
        <v>24</v>
      </c>
      <c r="E1" s="28" t="s">
        <v>25</v>
      </c>
      <c r="F1" s="29" t="s">
        <v>48</v>
      </c>
      <c r="G1" s="28" t="s">
        <v>61</v>
      </c>
    </row>
    <row r="2" spans="1:7" ht="60.95" customHeight="1" x14ac:dyDescent="0.2">
      <c r="A2" s="204" t="s">
        <v>647</v>
      </c>
      <c r="B2" s="30" t="s">
        <v>43</v>
      </c>
      <c r="C2" s="30" t="s">
        <v>44</v>
      </c>
      <c r="D2" s="30" t="s">
        <v>45</v>
      </c>
      <c r="E2" s="30" t="s">
        <v>46</v>
      </c>
      <c r="F2" s="30" t="s">
        <v>47</v>
      </c>
      <c r="G2" s="31" t="s">
        <v>99</v>
      </c>
    </row>
    <row r="3" spans="1:7" x14ac:dyDescent="0.2">
      <c r="A3" s="27" t="s">
        <v>456</v>
      </c>
      <c r="B3" s="188">
        <v>1046900237</v>
      </c>
      <c r="C3" s="188" t="s">
        <v>457</v>
      </c>
      <c r="D3" s="188" t="s">
        <v>458</v>
      </c>
      <c r="E3" s="188"/>
      <c r="F3" s="188">
        <v>503604451</v>
      </c>
      <c r="G3" s="188" t="s">
        <v>459</v>
      </c>
    </row>
    <row r="4" spans="1:7" x14ac:dyDescent="0.2">
      <c r="A4" s="189" t="s">
        <v>460</v>
      </c>
      <c r="B4" s="190">
        <v>1064311440</v>
      </c>
      <c r="C4" s="190" t="s">
        <v>461</v>
      </c>
      <c r="D4" s="190" t="s">
        <v>462</v>
      </c>
      <c r="E4" s="190"/>
      <c r="F4" s="191">
        <v>503376388</v>
      </c>
      <c r="G4" s="190" t="s">
        <v>463</v>
      </c>
    </row>
    <row r="5" spans="1:7" x14ac:dyDescent="0.2">
      <c r="A5" s="27" t="s">
        <v>464</v>
      </c>
      <c r="B5" s="188">
        <v>1007693649</v>
      </c>
      <c r="C5" s="188" t="s">
        <v>465</v>
      </c>
      <c r="D5" s="188" t="s">
        <v>466</v>
      </c>
      <c r="E5" s="188"/>
      <c r="F5" s="188"/>
      <c r="G5" s="188" t="s">
        <v>459</v>
      </c>
    </row>
    <row r="6" spans="1:7" x14ac:dyDescent="0.2">
      <c r="A6" s="192" t="s">
        <v>467</v>
      </c>
      <c r="B6" s="188">
        <v>1062788888</v>
      </c>
      <c r="C6" s="188" t="s">
        <v>468</v>
      </c>
      <c r="D6" s="188" t="s">
        <v>469</v>
      </c>
      <c r="E6" s="188"/>
      <c r="F6" s="188">
        <v>505671450</v>
      </c>
      <c r="G6" s="188" t="s">
        <v>459</v>
      </c>
    </row>
    <row r="7" spans="1:7" x14ac:dyDescent="0.2">
      <c r="A7" s="27" t="s">
        <v>470</v>
      </c>
      <c r="B7" s="188">
        <v>1084453008</v>
      </c>
      <c r="C7" s="188" t="s">
        <v>471</v>
      </c>
      <c r="D7" s="193">
        <v>43275</v>
      </c>
      <c r="E7" s="188"/>
      <c r="F7" s="188">
        <v>504320082</v>
      </c>
      <c r="G7" s="188" t="s">
        <v>459</v>
      </c>
    </row>
    <row r="8" spans="1:7" x14ac:dyDescent="0.2">
      <c r="A8" s="192" t="s">
        <v>472</v>
      </c>
      <c r="B8" s="188">
        <v>1008067082</v>
      </c>
      <c r="C8" s="188" t="s">
        <v>473</v>
      </c>
      <c r="D8" s="193">
        <v>43800</v>
      </c>
      <c r="E8" s="188"/>
      <c r="F8" s="188">
        <v>590444777</v>
      </c>
      <c r="G8" s="188" t="s">
        <v>459</v>
      </c>
    </row>
    <row r="9" spans="1:7" x14ac:dyDescent="0.2">
      <c r="A9" s="27" t="s">
        <v>474</v>
      </c>
      <c r="B9" s="188">
        <v>1011480371</v>
      </c>
      <c r="C9" s="188" t="s">
        <v>475</v>
      </c>
      <c r="D9" s="193">
        <v>43765</v>
      </c>
      <c r="E9" s="188"/>
      <c r="F9" s="188">
        <v>544433516</v>
      </c>
      <c r="G9" s="188" t="s">
        <v>459</v>
      </c>
    </row>
    <row r="10" spans="1:7" x14ac:dyDescent="0.2">
      <c r="A10" s="192" t="s">
        <v>476</v>
      </c>
      <c r="B10" s="188"/>
      <c r="C10" s="188" t="s">
        <v>477</v>
      </c>
      <c r="D10" s="193">
        <v>43891</v>
      </c>
      <c r="E10" s="188"/>
      <c r="F10" s="188">
        <v>55504932</v>
      </c>
      <c r="G10" s="188" t="s">
        <v>459</v>
      </c>
    </row>
    <row r="11" spans="1:7" x14ac:dyDescent="0.2">
      <c r="A11" s="192" t="s">
        <v>478</v>
      </c>
      <c r="B11" s="188">
        <v>1062902101</v>
      </c>
      <c r="C11" s="188" t="s">
        <v>479</v>
      </c>
      <c r="D11" s="193" t="s">
        <v>480</v>
      </c>
      <c r="E11" s="188"/>
      <c r="F11" s="188">
        <v>555224147</v>
      </c>
      <c r="G11" s="188" t="s">
        <v>459</v>
      </c>
    </row>
    <row r="12" spans="1:7" x14ac:dyDescent="0.2">
      <c r="A12" s="27" t="s">
        <v>481</v>
      </c>
      <c r="B12" s="188">
        <v>1000161586</v>
      </c>
      <c r="C12" s="188" t="s">
        <v>482</v>
      </c>
      <c r="D12" s="193">
        <v>43696</v>
      </c>
      <c r="E12" s="188"/>
      <c r="F12" s="188">
        <v>504406449</v>
      </c>
      <c r="G12" s="188" t="s">
        <v>459</v>
      </c>
    </row>
    <row r="13" spans="1:7" ht="15" x14ac:dyDescent="0.25">
      <c r="A13" s="192" t="s">
        <v>483</v>
      </c>
      <c r="B13" s="188">
        <v>10110019998</v>
      </c>
      <c r="C13" s="188" t="s">
        <v>484</v>
      </c>
      <c r="D13" s="194">
        <v>44150</v>
      </c>
      <c r="E13" s="188"/>
      <c r="F13" s="188">
        <v>565522184</v>
      </c>
      <c r="G13" s="188" t="s">
        <v>459</v>
      </c>
    </row>
    <row r="14" spans="1:7" x14ac:dyDescent="0.2">
      <c r="A14" s="27" t="s">
        <v>485</v>
      </c>
      <c r="B14" s="188">
        <v>1004908719</v>
      </c>
      <c r="C14" s="188" t="s">
        <v>486</v>
      </c>
      <c r="D14" s="193">
        <v>43710</v>
      </c>
      <c r="E14" s="188"/>
      <c r="F14" s="188">
        <v>565139933</v>
      </c>
      <c r="G14" s="188" t="s">
        <v>459</v>
      </c>
    </row>
    <row r="15" spans="1:7" x14ac:dyDescent="0.2">
      <c r="A15" s="189" t="s">
        <v>301</v>
      </c>
      <c r="B15" s="188">
        <v>1028076428</v>
      </c>
      <c r="C15" s="190" t="s">
        <v>487</v>
      </c>
      <c r="D15" s="188" t="s">
        <v>488</v>
      </c>
      <c r="E15" s="188"/>
      <c r="F15" s="188">
        <v>545902258</v>
      </c>
      <c r="G15" s="188" t="s">
        <v>459</v>
      </c>
    </row>
    <row r="16" spans="1:7" x14ac:dyDescent="0.2">
      <c r="A16" s="27" t="s">
        <v>489</v>
      </c>
      <c r="B16" s="188">
        <v>1034615920</v>
      </c>
      <c r="C16" s="188" t="s">
        <v>490</v>
      </c>
      <c r="D16" s="193" t="s">
        <v>286</v>
      </c>
      <c r="E16" s="188"/>
      <c r="F16" s="188">
        <v>505262473</v>
      </c>
      <c r="G16" s="188" t="s">
        <v>459</v>
      </c>
    </row>
    <row r="17" spans="1:7" x14ac:dyDescent="0.2">
      <c r="A17" s="192" t="s">
        <v>491</v>
      </c>
      <c r="B17" s="188">
        <v>1010987012</v>
      </c>
      <c r="C17" s="188" t="s">
        <v>492</v>
      </c>
      <c r="D17" s="193">
        <v>43733</v>
      </c>
      <c r="E17" s="188"/>
      <c r="F17" s="188">
        <v>505608073</v>
      </c>
      <c r="G17" s="188" t="s">
        <v>459</v>
      </c>
    </row>
    <row r="18" spans="1:7" x14ac:dyDescent="0.2">
      <c r="A18" s="27" t="s">
        <v>493</v>
      </c>
      <c r="B18" s="188">
        <v>1012222434</v>
      </c>
      <c r="C18" s="188" t="s">
        <v>494</v>
      </c>
      <c r="D18" s="193" t="s">
        <v>495</v>
      </c>
      <c r="E18" s="188"/>
      <c r="F18" s="188">
        <v>504646139</v>
      </c>
      <c r="G18" s="188" t="s">
        <v>459</v>
      </c>
    </row>
    <row r="19" spans="1:7" x14ac:dyDescent="0.2">
      <c r="A19" s="192" t="s">
        <v>496</v>
      </c>
      <c r="B19" s="188">
        <v>1008301580</v>
      </c>
      <c r="C19" s="188" t="s">
        <v>497</v>
      </c>
      <c r="D19" s="193">
        <v>43698</v>
      </c>
      <c r="E19" s="188"/>
      <c r="F19" s="188">
        <v>539199883</v>
      </c>
      <c r="G19" s="188" t="s">
        <v>459</v>
      </c>
    </row>
    <row r="20" spans="1:7" x14ac:dyDescent="0.2">
      <c r="A20" s="27" t="s">
        <v>498</v>
      </c>
      <c r="B20" s="188">
        <v>1036924171</v>
      </c>
      <c r="C20" s="188" t="s">
        <v>499</v>
      </c>
      <c r="D20" s="193">
        <v>43163</v>
      </c>
      <c r="E20" s="188"/>
      <c r="F20" s="188">
        <v>590958595</v>
      </c>
      <c r="G20" s="188" t="s">
        <v>459</v>
      </c>
    </row>
    <row r="21" spans="1:7" x14ac:dyDescent="0.2">
      <c r="A21" s="192" t="s">
        <v>500</v>
      </c>
      <c r="B21" s="188">
        <v>1009715903</v>
      </c>
      <c r="C21" s="188" t="s">
        <v>501</v>
      </c>
      <c r="D21" s="193">
        <v>42955</v>
      </c>
      <c r="E21" s="188"/>
      <c r="F21" s="188">
        <v>569387128</v>
      </c>
      <c r="G21" s="188" t="s">
        <v>459</v>
      </c>
    </row>
    <row r="22" spans="1:7" x14ac:dyDescent="0.2">
      <c r="A22" s="27" t="s">
        <v>502</v>
      </c>
      <c r="B22" s="188">
        <v>1002731147</v>
      </c>
      <c r="C22" s="188" t="s">
        <v>503</v>
      </c>
      <c r="D22" s="188" t="s">
        <v>504</v>
      </c>
      <c r="E22" s="188"/>
      <c r="F22" s="188">
        <v>505645513</v>
      </c>
      <c r="G22" s="188" t="s">
        <v>459</v>
      </c>
    </row>
    <row r="23" spans="1:7" x14ac:dyDescent="0.2">
      <c r="A23" s="192" t="s">
        <v>505</v>
      </c>
      <c r="B23" s="188">
        <v>1004511927</v>
      </c>
      <c r="C23" s="188" t="s">
        <v>506</v>
      </c>
      <c r="D23" s="188" t="s">
        <v>507</v>
      </c>
      <c r="E23" s="188"/>
      <c r="F23" s="188">
        <v>505663942</v>
      </c>
      <c r="G23" s="188" t="s">
        <v>459</v>
      </c>
    </row>
    <row r="24" spans="1:7" x14ac:dyDescent="0.2">
      <c r="A24" s="27" t="s">
        <v>508</v>
      </c>
      <c r="B24" s="188">
        <v>1009848225</v>
      </c>
      <c r="C24" s="188" t="s">
        <v>509</v>
      </c>
      <c r="D24" s="188" t="s">
        <v>510</v>
      </c>
      <c r="E24" s="188"/>
      <c r="F24" s="188">
        <v>505775965</v>
      </c>
      <c r="G24" s="188" t="s">
        <v>459</v>
      </c>
    </row>
    <row r="25" spans="1:7" x14ac:dyDescent="0.2">
      <c r="A25" s="192" t="s">
        <v>511</v>
      </c>
      <c r="B25" s="188">
        <v>1006829087</v>
      </c>
      <c r="C25" s="188" t="s">
        <v>512</v>
      </c>
      <c r="D25" s="188" t="s">
        <v>513</v>
      </c>
      <c r="E25" s="188"/>
      <c r="F25" s="188">
        <v>555606139</v>
      </c>
      <c r="G25" s="188" t="s">
        <v>459</v>
      </c>
    </row>
    <row r="26" spans="1:7" x14ac:dyDescent="0.2">
      <c r="A26" s="27" t="s">
        <v>514</v>
      </c>
      <c r="B26" s="188">
        <v>1050393477</v>
      </c>
      <c r="C26" s="188" t="s">
        <v>515</v>
      </c>
      <c r="D26" s="188" t="s">
        <v>516</v>
      </c>
      <c r="E26" s="188"/>
      <c r="F26" s="188">
        <v>504595509</v>
      </c>
      <c r="G26" s="188" t="s">
        <v>459</v>
      </c>
    </row>
    <row r="27" spans="1:7" ht="15" x14ac:dyDescent="0.25">
      <c r="A27" s="192" t="s">
        <v>517</v>
      </c>
      <c r="B27" s="188">
        <v>1042107621</v>
      </c>
      <c r="C27" s="188" t="s">
        <v>518</v>
      </c>
      <c r="D27" s="195" t="s">
        <v>519</v>
      </c>
      <c r="E27" s="188"/>
      <c r="F27" s="188">
        <v>506647147</v>
      </c>
      <c r="G27" s="188" t="s">
        <v>459</v>
      </c>
    </row>
    <row r="28" spans="1:7" x14ac:dyDescent="0.2">
      <c r="A28" s="27" t="s">
        <v>520</v>
      </c>
      <c r="B28" s="188">
        <v>1067395457</v>
      </c>
      <c r="C28" s="188" t="s">
        <v>521</v>
      </c>
      <c r="D28" s="193">
        <v>44019</v>
      </c>
      <c r="E28" s="188"/>
      <c r="F28" s="188">
        <v>591312989</v>
      </c>
      <c r="G28" s="188" t="s">
        <v>459</v>
      </c>
    </row>
    <row r="29" spans="1:7" ht="15" x14ac:dyDescent="0.25">
      <c r="A29" s="192" t="s">
        <v>522</v>
      </c>
      <c r="B29" s="188">
        <v>1002414520</v>
      </c>
      <c r="C29" s="188" t="s">
        <v>523</v>
      </c>
      <c r="D29" s="196">
        <v>44094</v>
      </c>
      <c r="E29" s="188"/>
      <c r="F29" s="188">
        <v>566346361</v>
      </c>
      <c r="G29" s="188" t="s">
        <v>459</v>
      </c>
    </row>
    <row r="30" spans="1:7" x14ac:dyDescent="0.2">
      <c r="A30" s="27" t="s">
        <v>524</v>
      </c>
      <c r="B30" s="188">
        <v>1015689340</v>
      </c>
      <c r="C30" s="188" t="s">
        <v>525</v>
      </c>
      <c r="D30" s="188" t="s">
        <v>526</v>
      </c>
      <c r="E30" s="188"/>
      <c r="F30" s="188">
        <v>555656757</v>
      </c>
      <c r="G30" s="188" t="s">
        <v>459</v>
      </c>
    </row>
    <row r="31" spans="1:7" x14ac:dyDescent="0.2">
      <c r="A31" s="192" t="s">
        <v>527</v>
      </c>
      <c r="B31" s="188">
        <v>1006390916</v>
      </c>
      <c r="C31" s="188" t="s">
        <v>528</v>
      </c>
      <c r="D31" s="193">
        <v>43671</v>
      </c>
      <c r="E31" s="188"/>
      <c r="F31" s="188">
        <v>505379090</v>
      </c>
      <c r="G31" s="188" t="s">
        <v>459</v>
      </c>
    </row>
    <row r="32" spans="1:7" x14ac:dyDescent="0.2">
      <c r="A32" s="27" t="s">
        <v>529</v>
      </c>
      <c r="B32" s="188">
        <v>1015426966</v>
      </c>
      <c r="C32" s="188" t="s">
        <v>518</v>
      </c>
      <c r="D32" s="193">
        <v>44077</v>
      </c>
      <c r="E32" s="188"/>
      <c r="F32" s="188">
        <v>568457505</v>
      </c>
      <c r="G32" s="188" t="s">
        <v>459</v>
      </c>
    </row>
    <row r="33" spans="1:7" x14ac:dyDescent="0.2">
      <c r="A33" s="192" t="s">
        <v>530</v>
      </c>
      <c r="B33" s="188">
        <v>1022164501</v>
      </c>
      <c r="C33" s="188" t="s">
        <v>531</v>
      </c>
      <c r="D33" s="193">
        <v>43826</v>
      </c>
      <c r="E33" s="188"/>
      <c r="F33" s="188">
        <v>504658619</v>
      </c>
      <c r="G33" s="188" t="s">
        <v>459</v>
      </c>
    </row>
    <row r="34" spans="1:7" x14ac:dyDescent="0.2">
      <c r="A34" s="27" t="s">
        <v>532</v>
      </c>
      <c r="B34" s="188">
        <v>1037624770</v>
      </c>
      <c r="C34" s="188" t="s">
        <v>533</v>
      </c>
      <c r="D34" s="188" t="s">
        <v>534</v>
      </c>
      <c r="E34" s="188"/>
      <c r="F34" s="188">
        <v>505115585</v>
      </c>
      <c r="G34" s="188" t="s">
        <v>459</v>
      </c>
    </row>
    <row r="35" spans="1:7" x14ac:dyDescent="0.2">
      <c r="A35" s="192" t="s">
        <v>535</v>
      </c>
      <c r="B35" s="188">
        <v>1059631042</v>
      </c>
      <c r="C35" s="188" t="s">
        <v>536</v>
      </c>
      <c r="D35" s="193">
        <v>43999</v>
      </c>
      <c r="E35" s="188"/>
      <c r="F35" s="188">
        <v>545420054</v>
      </c>
      <c r="G35" s="188" t="s">
        <v>459</v>
      </c>
    </row>
    <row r="36" spans="1:7" x14ac:dyDescent="0.2">
      <c r="A36" s="27" t="s">
        <v>537</v>
      </c>
      <c r="B36" s="188">
        <v>1088015837</v>
      </c>
      <c r="C36" s="188" t="s">
        <v>538</v>
      </c>
      <c r="D36" s="188" t="s">
        <v>539</v>
      </c>
      <c r="E36" s="188"/>
      <c r="F36" s="188">
        <v>555440938</v>
      </c>
      <c r="G36" s="188" t="s">
        <v>459</v>
      </c>
    </row>
    <row r="37" spans="1:7" x14ac:dyDescent="0.2">
      <c r="A37" s="192" t="s">
        <v>540</v>
      </c>
      <c r="B37" s="188">
        <v>1027189982</v>
      </c>
      <c r="C37" s="188" t="s">
        <v>541</v>
      </c>
      <c r="D37" s="188" t="s">
        <v>542</v>
      </c>
      <c r="E37" s="188"/>
      <c r="F37" s="188">
        <v>564979797</v>
      </c>
      <c r="G37" s="188" t="s">
        <v>459</v>
      </c>
    </row>
    <row r="38" spans="1:7" x14ac:dyDescent="0.2">
      <c r="A38" s="27" t="s">
        <v>543</v>
      </c>
      <c r="B38" s="188">
        <v>1001959145</v>
      </c>
      <c r="C38" s="188" t="s">
        <v>544</v>
      </c>
      <c r="D38" s="193">
        <v>44174</v>
      </c>
      <c r="E38" s="188"/>
      <c r="F38" s="188">
        <v>55597212</v>
      </c>
      <c r="G38" s="188" t="s">
        <v>459</v>
      </c>
    </row>
    <row r="39" spans="1:7" ht="15" x14ac:dyDescent="0.25">
      <c r="A39" s="192" t="s">
        <v>545</v>
      </c>
      <c r="B39" s="188">
        <v>1000487841</v>
      </c>
      <c r="C39" s="188" t="s">
        <v>546</v>
      </c>
      <c r="D39" s="194">
        <v>43605</v>
      </c>
      <c r="E39" s="188"/>
      <c r="F39" s="188">
        <v>505504932</v>
      </c>
      <c r="G39" s="188" t="s">
        <v>459</v>
      </c>
    </row>
    <row r="40" spans="1:7" x14ac:dyDescent="0.2">
      <c r="A40" s="27" t="s">
        <v>547</v>
      </c>
      <c r="B40" s="188">
        <v>1013918840</v>
      </c>
      <c r="C40" s="188" t="s">
        <v>548</v>
      </c>
      <c r="D40" s="193">
        <v>44185</v>
      </c>
      <c r="E40" s="188"/>
      <c r="F40" s="188">
        <v>504536818</v>
      </c>
      <c r="G40" s="188" t="s">
        <v>459</v>
      </c>
    </row>
    <row r="41" spans="1:7" x14ac:dyDescent="0.2">
      <c r="A41" s="192" t="s">
        <v>549</v>
      </c>
      <c r="B41" s="188">
        <v>1006997280</v>
      </c>
      <c r="C41" s="188" t="s">
        <v>471</v>
      </c>
      <c r="D41" s="188" t="s">
        <v>550</v>
      </c>
      <c r="E41" s="5"/>
      <c r="F41" s="188">
        <v>504651524</v>
      </c>
      <c r="G41" s="188" t="s">
        <v>459</v>
      </c>
    </row>
    <row r="42" spans="1:7" x14ac:dyDescent="0.2">
      <c r="A42" s="27" t="s">
        <v>551</v>
      </c>
      <c r="B42" s="188">
        <v>1026763894</v>
      </c>
      <c r="C42" s="188" t="s">
        <v>552</v>
      </c>
      <c r="D42" s="193">
        <v>43555</v>
      </c>
      <c r="E42" s="188"/>
      <c r="F42" s="188">
        <v>545842021</v>
      </c>
      <c r="G42" s="188" t="s">
        <v>459</v>
      </c>
    </row>
    <row r="43" spans="1:7" x14ac:dyDescent="0.2">
      <c r="A43" s="192" t="s">
        <v>279</v>
      </c>
      <c r="B43" s="188">
        <v>1012660013</v>
      </c>
      <c r="C43" s="188" t="s">
        <v>268</v>
      </c>
      <c r="D43" s="188" t="s">
        <v>553</v>
      </c>
      <c r="E43" s="5"/>
      <c r="F43" s="188">
        <v>558755573</v>
      </c>
      <c r="G43" s="188" t="s">
        <v>459</v>
      </c>
    </row>
    <row r="44" spans="1:7" x14ac:dyDescent="0.2">
      <c r="A44" s="27" t="s">
        <v>554</v>
      </c>
      <c r="B44" s="188">
        <v>1007069550</v>
      </c>
      <c r="C44" s="188" t="s">
        <v>555</v>
      </c>
      <c r="D44" s="188" t="s">
        <v>556</v>
      </c>
      <c r="E44" s="5"/>
      <c r="F44" s="188">
        <v>505355903</v>
      </c>
      <c r="G44" s="188" t="s">
        <v>459</v>
      </c>
    </row>
    <row r="45" spans="1:7" x14ac:dyDescent="0.2">
      <c r="A45" s="192" t="s">
        <v>557</v>
      </c>
      <c r="B45" s="188">
        <v>1021253354</v>
      </c>
      <c r="C45" s="188" t="s">
        <v>558</v>
      </c>
      <c r="D45" s="188" t="s">
        <v>559</v>
      </c>
      <c r="E45" s="188"/>
      <c r="F45" s="188">
        <v>505691398</v>
      </c>
      <c r="G45" s="188" t="s">
        <v>459</v>
      </c>
    </row>
    <row r="46" spans="1:7" x14ac:dyDescent="0.2">
      <c r="A46" s="27" t="s">
        <v>560</v>
      </c>
      <c r="B46" s="188">
        <v>1094584602</v>
      </c>
      <c r="C46" s="188" t="s">
        <v>561</v>
      </c>
      <c r="D46" s="193">
        <v>44194</v>
      </c>
      <c r="E46" s="188"/>
      <c r="F46" s="188">
        <v>507090494</v>
      </c>
      <c r="G46" s="188" t="s">
        <v>459</v>
      </c>
    </row>
    <row r="47" spans="1:7" x14ac:dyDescent="0.2">
      <c r="A47" s="192" t="s">
        <v>562</v>
      </c>
      <c r="B47" s="188">
        <v>1067761990</v>
      </c>
      <c r="C47" s="188" t="s">
        <v>563</v>
      </c>
      <c r="D47" s="188" t="s">
        <v>564</v>
      </c>
      <c r="E47" s="188"/>
      <c r="F47" s="188">
        <v>545676812</v>
      </c>
      <c r="G47" s="188" t="s">
        <v>459</v>
      </c>
    </row>
    <row r="48" spans="1:7" x14ac:dyDescent="0.2">
      <c r="A48" s="27" t="s">
        <v>565</v>
      </c>
      <c r="B48" s="188">
        <v>1030577009</v>
      </c>
      <c r="C48" s="188" t="s">
        <v>566</v>
      </c>
      <c r="D48" s="188" t="s">
        <v>567</v>
      </c>
      <c r="E48" s="188"/>
      <c r="F48" s="188">
        <v>503569400</v>
      </c>
      <c r="G48" s="188" t="s">
        <v>459</v>
      </c>
    </row>
    <row r="49" spans="1:7" x14ac:dyDescent="0.2">
      <c r="A49" s="192" t="s">
        <v>568</v>
      </c>
      <c r="B49" s="188">
        <v>1050892007</v>
      </c>
      <c r="C49" s="188" t="s">
        <v>509</v>
      </c>
      <c r="D49" s="188" t="s">
        <v>569</v>
      </c>
      <c r="E49" s="188"/>
      <c r="F49" s="188">
        <v>505655675</v>
      </c>
      <c r="G49" s="188" t="s">
        <v>459</v>
      </c>
    </row>
    <row r="50" spans="1:7" x14ac:dyDescent="0.2">
      <c r="A50" s="27" t="s">
        <v>570</v>
      </c>
      <c r="B50" s="188">
        <v>1018241347</v>
      </c>
      <c r="C50" s="188" t="s">
        <v>571</v>
      </c>
      <c r="D50" s="188" t="s">
        <v>572</v>
      </c>
      <c r="E50" s="188"/>
      <c r="F50" s="188">
        <v>505629413</v>
      </c>
      <c r="G50" s="188" t="s">
        <v>459</v>
      </c>
    </row>
    <row r="51" spans="1:7" x14ac:dyDescent="0.2">
      <c r="A51" s="192" t="s">
        <v>573</v>
      </c>
      <c r="B51" s="188">
        <v>1036496188</v>
      </c>
      <c r="C51" s="188" t="s">
        <v>574</v>
      </c>
      <c r="D51" s="188" t="s">
        <v>575</v>
      </c>
      <c r="E51" s="188"/>
      <c r="F51" s="188">
        <v>503310311</v>
      </c>
      <c r="G51" s="188" t="s">
        <v>459</v>
      </c>
    </row>
    <row r="52" spans="1:7" x14ac:dyDescent="0.2">
      <c r="A52" s="27" t="s">
        <v>576</v>
      </c>
      <c r="B52" s="188">
        <v>1007132994</v>
      </c>
      <c r="C52" s="188" t="s">
        <v>577</v>
      </c>
      <c r="D52" s="193">
        <v>43772</v>
      </c>
      <c r="E52" s="188"/>
      <c r="F52" s="188">
        <v>505659393</v>
      </c>
      <c r="G52" s="188" t="s">
        <v>459</v>
      </c>
    </row>
    <row r="53" spans="1:7" ht="15" x14ac:dyDescent="0.25">
      <c r="A53" s="192" t="s">
        <v>578</v>
      </c>
      <c r="B53" s="188">
        <v>10066690885</v>
      </c>
      <c r="C53" s="188" t="s">
        <v>579</v>
      </c>
      <c r="D53" s="195">
        <v>44174</v>
      </c>
      <c r="E53" s="188"/>
      <c r="F53" s="188">
        <v>504656505</v>
      </c>
      <c r="G53" s="188" t="s">
        <v>459</v>
      </c>
    </row>
    <row r="54" spans="1:7" ht="15" x14ac:dyDescent="0.25">
      <c r="A54" s="27" t="s">
        <v>580</v>
      </c>
      <c r="B54" s="188">
        <v>1014834665</v>
      </c>
      <c r="C54" s="188" t="s">
        <v>581</v>
      </c>
      <c r="D54" s="197" t="s">
        <v>582</v>
      </c>
      <c r="E54" s="188"/>
      <c r="F54" s="188">
        <v>505804104</v>
      </c>
      <c r="G54" s="188" t="s">
        <v>459</v>
      </c>
    </row>
    <row r="55" spans="1:7" x14ac:dyDescent="0.2">
      <c r="A55" s="192" t="s">
        <v>583</v>
      </c>
      <c r="B55" s="188">
        <v>1063351579</v>
      </c>
      <c r="C55" s="188" t="s">
        <v>584</v>
      </c>
      <c r="D55" s="198">
        <v>43578</v>
      </c>
      <c r="E55" s="188"/>
      <c r="F55" s="188">
        <v>505669174</v>
      </c>
      <c r="G55" s="188" t="s">
        <v>459</v>
      </c>
    </row>
    <row r="56" spans="1:7" x14ac:dyDescent="0.2">
      <c r="A56" s="27" t="s">
        <v>278</v>
      </c>
      <c r="B56" s="188">
        <v>1031648882</v>
      </c>
      <c r="C56" s="188" t="s">
        <v>268</v>
      </c>
      <c r="D56" s="193">
        <v>43578</v>
      </c>
      <c r="E56" s="188"/>
      <c r="F56" s="188">
        <v>553558420</v>
      </c>
      <c r="G56" s="188" t="s">
        <v>459</v>
      </c>
    </row>
    <row r="57" spans="1:7" x14ac:dyDescent="0.2">
      <c r="A57" s="192" t="s">
        <v>585</v>
      </c>
      <c r="B57" s="188">
        <v>1074138080</v>
      </c>
      <c r="C57" s="188" t="s">
        <v>586</v>
      </c>
      <c r="D57" s="198">
        <v>44085</v>
      </c>
      <c r="E57" s="188"/>
      <c r="F57" s="188">
        <v>504730941</v>
      </c>
      <c r="G57" s="188" t="s">
        <v>459</v>
      </c>
    </row>
    <row r="58" spans="1:7" x14ac:dyDescent="0.2">
      <c r="A58" s="27" t="s">
        <v>587</v>
      </c>
      <c r="B58" s="188">
        <v>1098537184</v>
      </c>
      <c r="C58" s="188" t="s">
        <v>487</v>
      </c>
      <c r="D58" s="193">
        <v>43753</v>
      </c>
      <c r="E58" s="188"/>
      <c r="F58" s="188">
        <v>550679801</v>
      </c>
      <c r="G58" s="188" t="s">
        <v>459</v>
      </c>
    </row>
    <row r="59" spans="1:7" x14ac:dyDescent="0.2">
      <c r="A59" s="192" t="s">
        <v>588</v>
      </c>
      <c r="B59" s="188">
        <v>1074212307</v>
      </c>
      <c r="C59" s="188" t="s">
        <v>589</v>
      </c>
      <c r="D59" s="193">
        <v>44165</v>
      </c>
      <c r="E59" s="188"/>
      <c r="F59" s="188">
        <v>5378684455</v>
      </c>
      <c r="G59" s="188" t="s">
        <v>459</v>
      </c>
    </row>
    <row r="60" spans="1:7" x14ac:dyDescent="0.2">
      <c r="A60" s="27" t="s">
        <v>590</v>
      </c>
      <c r="B60" s="188">
        <v>1006064644</v>
      </c>
      <c r="C60" s="188" t="s">
        <v>591</v>
      </c>
      <c r="D60" s="198">
        <v>43125</v>
      </c>
      <c r="E60" s="188"/>
      <c r="F60" s="188">
        <v>555310113</v>
      </c>
      <c r="G60" s="188" t="s">
        <v>459</v>
      </c>
    </row>
    <row r="61" spans="1:7" x14ac:dyDescent="0.2">
      <c r="A61" s="192" t="s">
        <v>592</v>
      </c>
      <c r="B61" s="188">
        <v>1033608454</v>
      </c>
      <c r="C61" s="188" t="s">
        <v>487</v>
      </c>
      <c r="D61" s="193">
        <v>43738</v>
      </c>
      <c r="E61" s="188"/>
      <c r="F61" s="188">
        <v>556677304</v>
      </c>
      <c r="G61" s="188" t="s">
        <v>459</v>
      </c>
    </row>
    <row r="62" spans="1:7" x14ac:dyDescent="0.2">
      <c r="A62" s="27" t="s">
        <v>593</v>
      </c>
      <c r="B62" s="27">
        <v>1006208222</v>
      </c>
      <c r="C62" s="27" t="s">
        <v>594</v>
      </c>
      <c r="D62" s="27" t="s">
        <v>595</v>
      </c>
      <c r="E62" s="27"/>
      <c r="F62" s="27">
        <v>504277765</v>
      </c>
      <c r="G62" s="188" t="s">
        <v>459</v>
      </c>
    </row>
    <row r="63" spans="1:7" x14ac:dyDescent="0.2">
      <c r="A63" s="192" t="s">
        <v>596</v>
      </c>
      <c r="B63" s="192">
        <v>1055239378</v>
      </c>
      <c r="C63" s="192" t="s">
        <v>475</v>
      </c>
      <c r="D63" s="199">
        <v>42999</v>
      </c>
      <c r="E63" s="192"/>
      <c r="F63" s="192">
        <v>530500532</v>
      </c>
      <c r="G63" s="200" t="s">
        <v>459</v>
      </c>
    </row>
    <row r="64" spans="1:7" x14ac:dyDescent="0.2">
      <c r="A64" s="27" t="s">
        <v>597</v>
      </c>
      <c r="B64" s="27">
        <v>1002289796</v>
      </c>
      <c r="C64" s="27" t="s">
        <v>509</v>
      </c>
      <c r="D64" s="201">
        <v>43275</v>
      </c>
      <c r="E64" s="27"/>
      <c r="F64" s="27">
        <v>505654184</v>
      </c>
      <c r="G64" s="188" t="s">
        <v>459</v>
      </c>
    </row>
    <row r="65" spans="1:7" x14ac:dyDescent="0.2">
      <c r="A65" s="192" t="s">
        <v>598</v>
      </c>
      <c r="B65" s="27">
        <v>1012224745</v>
      </c>
      <c r="C65" s="27" t="s">
        <v>309</v>
      </c>
      <c r="D65" s="27" t="s">
        <v>599</v>
      </c>
      <c r="E65" s="27"/>
      <c r="F65" s="27">
        <v>505160163</v>
      </c>
      <c r="G65" s="27" t="s">
        <v>459</v>
      </c>
    </row>
    <row r="66" spans="1:7" x14ac:dyDescent="0.2">
      <c r="A66" s="27" t="s">
        <v>600</v>
      </c>
      <c r="B66" s="27">
        <v>1059624013</v>
      </c>
      <c r="C66" s="27" t="s">
        <v>601</v>
      </c>
      <c r="D66" s="27" t="s">
        <v>602</v>
      </c>
      <c r="E66" s="27"/>
      <c r="F66" s="27">
        <v>548249955</v>
      </c>
      <c r="G66" s="27" t="s">
        <v>459</v>
      </c>
    </row>
    <row r="67" spans="1:7" x14ac:dyDescent="0.2">
      <c r="A67" s="192" t="s">
        <v>603</v>
      </c>
      <c r="B67" s="27">
        <v>1118626066</v>
      </c>
      <c r="C67" s="27" t="s">
        <v>604</v>
      </c>
      <c r="D67" s="201">
        <v>44111</v>
      </c>
      <c r="E67" s="27"/>
      <c r="F67" s="27">
        <v>507770126</v>
      </c>
      <c r="G67" s="27" t="s">
        <v>459</v>
      </c>
    </row>
    <row r="68" spans="1:7" x14ac:dyDescent="0.2">
      <c r="A68" s="27" t="s">
        <v>605</v>
      </c>
      <c r="B68" s="27">
        <v>1008258913</v>
      </c>
      <c r="C68" s="27" t="s">
        <v>606</v>
      </c>
      <c r="D68" s="201">
        <v>44138</v>
      </c>
      <c r="E68" s="27"/>
      <c r="F68" s="27">
        <v>504662319</v>
      </c>
      <c r="G68" s="27" t="s">
        <v>459</v>
      </c>
    </row>
    <row r="69" spans="1:7" x14ac:dyDescent="0.2">
      <c r="A69" s="27" t="s">
        <v>607</v>
      </c>
      <c r="B69" s="27">
        <v>1000682474</v>
      </c>
      <c r="C69" s="27" t="s">
        <v>487</v>
      </c>
      <c r="D69" s="27" t="s">
        <v>608</v>
      </c>
      <c r="E69" s="27"/>
      <c r="F69" s="27">
        <v>546955797</v>
      </c>
      <c r="G69" s="27" t="s">
        <v>459</v>
      </c>
    </row>
    <row r="70" spans="1:7" x14ac:dyDescent="0.2">
      <c r="A70" s="192" t="s">
        <v>609</v>
      </c>
      <c r="B70" s="192">
        <v>1119843884</v>
      </c>
      <c r="C70" s="192" t="s">
        <v>471</v>
      </c>
      <c r="D70" s="192" t="s">
        <v>610</v>
      </c>
      <c r="E70" s="192"/>
      <c r="F70" s="192">
        <v>505580624</v>
      </c>
      <c r="G70" s="192" t="s">
        <v>459</v>
      </c>
    </row>
    <row r="71" spans="1:7" x14ac:dyDescent="0.2">
      <c r="A71" s="27" t="s">
        <v>611</v>
      </c>
      <c r="B71" s="27">
        <v>1023815861</v>
      </c>
      <c r="C71" s="27" t="s">
        <v>612</v>
      </c>
      <c r="D71" s="201">
        <v>43446</v>
      </c>
      <c r="E71" s="27"/>
      <c r="F71" s="27">
        <v>504506954</v>
      </c>
      <c r="G71" s="27" t="s">
        <v>459</v>
      </c>
    </row>
    <row r="72" spans="1:7" x14ac:dyDescent="0.2">
      <c r="A72" s="192" t="s">
        <v>613</v>
      </c>
      <c r="B72" s="192">
        <v>1030033508</v>
      </c>
      <c r="C72" s="192" t="s">
        <v>614</v>
      </c>
      <c r="D72" s="202">
        <v>43851</v>
      </c>
      <c r="E72" s="192"/>
      <c r="F72" s="192">
        <v>541099643</v>
      </c>
      <c r="G72" s="192" t="s">
        <v>459</v>
      </c>
    </row>
    <row r="73" spans="1:7" x14ac:dyDescent="0.2">
      <c r="A73" s="27" t="s">
        <v>615</v>
      </c>
      <c r="B73" s="27">
        <v>1034891232</v>
      </c>
      <c r="C73" s="27" t="s">
        <v>616</v>
      </c>
      <c r="D73" s="201">
        <v>43772</v>
      </c>
      <c r="E73" s="27"/>
      <c r="F73" s="27">
        <v>540930032</v>
      </c>
      <c r="G73" s="27" t="s">
        <v>459</v>
      </c>
    </row>
    <row r="74" spans="1:7" x14ac:dyDescent="0.2">
      <c r="A74" s="192" t="s">
        <v>617</v>
      </c>
      <c r="B74" s="192">
        <v>1046983829</v>
      </c>
      <c r="C74" s="192" t="s">
        <v>618</v>
      </c>
      <c r="D74" s="202">
        <v>43733</v>
      </c>
      <c r="E74" s="192"/>
      <c r="F74" s="192">
        <v>540544474</v>
      </c>
      <c r="G74" s="192" t="s">
        <v>459</v>
      </c>
    </row>
    <row r="75" spans="1:7" x14ac:dyDescent="0.2">
      <c r="A75" s="27" t="s">
        <v>619</v>
      </c>
      <c r="B75" s="27">
        <v>1041908128</v>
      </c>
      <c r="C75" s="27" t="s">
        <v>487</v>
      </c>
      <c r="D75" s="201">
        <v>44082</v>
      </c>
      <c r="E75" s="27"/>
      <c r="F75" s="27">
        <v>536811140</v>
      </c>
      <c r="G75" s="27" t="s">
        <v>459</v>
      </c>
    </row>
    <row r="76" spans="1:7" x14ac:dyDescent="0.2">
      <c r="A76" s="192" t="s">
        <v>620</v>
      </c>
      <c r="B76" s="192">
        <v>1009473115</v>
      </c>
      <c r="C76" s="192" t="s">
        <v>621</v>
      </c>
      <c r="D76" s="192" t="s">
        <v>622</v>
      </c>
      <c r="E76" s="192"/>
      <c r="F76" s="192">
        <v>555608589</v>
      </c>
      <c r="G76" s="192" t="s">
        <v>459</v>
      </c>
    </row>
    <row r="77" spans="1:7" x14ac:dyDescent="0.2">
      <c r="A77" s="27" t="s">
        <v>623</v>
      </c>
      <c r="B77" s="27">
        <v>1050199197</v>
      </c>
      <c r="C77" s="27" t="s">
        <v>624</v>
      </c>
      <c r="D77" s="201">
        <v>44154</v>
      </c>
      <c r="E77" s="27"/>
      <c r="F77" s="27">
        <v>582183331</v>
      </c>
      <c r="G77" s="27" t="s">
        <v>625</v>
      </c>
    </row>
    <row r="78" spans="1:7" x14ac:dyDescent="0.2">
      <c r="A78" s="192" t="s">
        <v>626</v>
      </c>
      <c r="B78" s="192">
        <v>1031365651</v>
      </c>
      <c r="C78" s="192" t="s">
        <v>627</v>
      </c>
      <c r="D78" s="192" t="s">
        <v>610</v>
      </c>
      <c r="E78" s="192"/>
      <c r="F78" s="192">
        <v>558890209</v>
      </c>
      <c r="G78" s="192" t="s">
        <v>459</v>
      </c>
    </row>
    <row r="79" spans="1:7" x14ac:dyDescent="0.2">
      <c r="A79" s="27" t="s">
        <v>628</v>
      </c>
      <c r="B79" s="27">
        <v>1018648269</v>
      </c>
      <c r="C79" s="27" t="s">
        <v>465</v>
      </c>
      <c r="D79" s="201">
        <v>43816</v>
      </c>
      <c r="E79" s="27"/>
      <c r="F79" s="27">
        <v>555668795</v>
      </c>
      <c r="G79" s="27" t="s">
        <v>459</v>
      </c>
    </row>
    <row r="80" spans="1:7" x14ac:dyDescent="0.2">
      <c r="A80" s="192" t="s">
        <v>629</v>
      </c>
      <c r="B80" s="192">
        <v>1091051514</v>
      </c>
      <c r="C80" s="192" t="s">
        <v>630</v>
      </c>
      <c r="D80" s="192" t="s">
        <v>622</v>
      </c>
      <c r="E80" s="203"/>
      <c r="F80" s="192">
        <v>598822333</v>
      </c>
      <c r="G80" s="192" t="s">
        <v>459</v>
      </c>
    </row>
    <row r="81" spans="1:7" x14ac:dyDescent="0.2">
      <c r="A81" s="27" t="s">
        <v>631</v>
      </c>
      <c r="B81" s="27">
        <v>1022903841</v>
      </c>
      <c r="C81" s="27" t="s">
        <v>632</v>
      </c>
      <c r="D81" s="201" t="s">
        <v>633</v>
      </c>
      <c r="F81" s="27">
        <v>505653922</v>
      </c>
      <c r="G81" s="27" t="s">
        <v>459</v>
      </c>
    </row>
    <row r="82" spans="1:7" x14ac:dyDescent="0.2">
      <c r="A82" s="192" t="s">
        <v>634</v>
      </c>
      <c r="B82" s="192">
        <v>1010431227</v>
      </c>
      <c r="C82" s="192" t="s">
        <v>548</v>
      </c>
      <c r="D82" s="192" t="s">
        <v>635</v>
      </c>
      <c r="E82" s="192"/>
      <c r="F82" s="192">
        <v>560872314</v>
      </c>
      <c r="G82" s="192" t="s">
        <v>459</v>
      </c>
    </row>
    <row r="83" spans="1:7" x14ac:dyDescent="0.2">
      <c r="A83" s="27" t="s">
        <v>636</v>
      </c>
      <c r="B83" s="27">
        <v>1005348410</v>
      </c>
      <c r="C83" s="27" t="s">
        <v>637</v>
      </c>
      <c r="D83" s="201" t="s">
        <v>550</v>
      </c>
      <c r="F83" s="27">
        <v>555654024</v>
      </c>
      <c r="G83" s="27" t="s">
        <v>459</v>
      </c>
    </row>
    <row r="84" spans="1:7" x14ac:dyDescent="0.2">
      <c r="A84" s="192" t="s">
        <v>251</v>
      </c>
      <c r="B84" s="192">
        <v>1011307665</v>
      </c>
      <c r="C84" s="192" t="s">
        <v>281</v>
      </c>
      <c r="D84" s="192" t="s">
        <v>638</v>
      </c>
      <c r="E84" s="203"/>
      <c r="F84" s="192">
        <v>556624488</v>
      </c>
      <c r="G84" s="192" t="s">
        <v>459</v>
      </c>
    </row>
    <row r="85" spans="1:7" x14ac:dyDescent="0.2">
      <c r="A85" s="34" t="s">
        <v>639</v>
      </c>
      <c r="B85" s="27">
        <v>1021471899</v>
      </c>
      <c r="C85" s="27" t="s">
        <v>640</v>
      </c>
      <c r="D85" s="201">
        <v>43299</v>
      </c>
      <c r="F85" s="27">
        <v>548222228</v>
      </c>
      <c r="G85" t="s">
        <v>459</v>
      </c>
    </row>
    <row r="86" spans="1:7" x14ac:dyDescent="0.2">
      <c r="A86" s="192" t="s">
        <v>641</v>
      </c>
      <c r="B86" s="192">
        <v>1006124729</v>
      </c>
      <c r="C86" s="192" t="s">
        <v>642</v>
      </c>
      <c r="D86" s="202">
        <v>43297</v>
      </c>
      <c r="E86" s="192"/>
      <c r="F86" s="192">
        <v>505654070</v>
      </c>
      <c r="G86" s="192" t="s">
        <v>459</v>
      </c>
    </row>
    <row r="87" spans="1:7" x14ac:dyDescent="0.2">
      <c r="A87" s="27" t="s">
        <v>643</v>
      </c>
      <c r="B87" s="27">
        <v>1062092844</v>
      </c>
      <c r="C87" s="27" t="s">
        <v>644</v>
      </c>
      <c r="D87" s="201">
        <v>44222</v>
      </c>
      <c r="F87" s="27">
        <v>504658584</v>
      </c>
      <c r="G87" t="s">
        <v>459</v>
      </c>
    </row>
    <row r="88" spans="1:7" x14ac:dyDescent="0.2">
      <c r="A88" s="192" t="s">
        <v>645</v>
      </c>
      <c r="B88" s="192">
        <v>1002951315</v>
      </c>
      <c r="C88" s="192" t="s">
        <v>646</v>
      </c>
      <c r="D88" s="202">
        <v>44228</v>
      </c>
      <c r="E88" s="203"/>
      <c r="F88" s="192">
        <v>505617218</v>
      </c>
      <c r="G88" t="s">
        <v>459</v>
      </c>
    </row>
  </sheetData>
  <phoneticPr fontId="23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8"/>
  <sheetViews>
    <sheetView rightToLeft="1" topLeftCell="A31" zoomScale="166" workbookViewId="0">
      <selection activeCell="K1" sqref="A1:K3"/>
    </sheetView>
  </sheetViews>
  <sheetFormatPr defaultColWidth="8.875" defaultRowHeight="14.25" x14ac:dyDescent="0.2"/>
  <cols>
    <col min="1" max="1" width="17" bestFit="1" customWidth="1"/>
    <col min="2" max="2" width="3.25" bestFit="1" customWidth="1"/>
    <col min="3" max="3" width="8.25" bestFit="1" customWidth="1"/>
    <col min="4" max="4" width="4" bestFit="1" customWidth="1"/>
    <col min="5" max="5" width="3.25" bestFit="1" customWidth="1"/>
    <col min="6" max="6" width="8.25" bestFit="1" customWidth="1"/>
    <col min="7" max="7" width="4" bestFit="1" customWidth="1"/>
    <col min="8" max="8" width="12.125" bestFit="1" customWidth="1"/>
    <col min="9" max="9" width="5.25" bestFit="1" customWidth="1"/>
    <col min="10" max="10" width="6.125" bestFit="1" customWidth="1"/>
    <col min="11" max="11" width="6.25" bestFit="1" customWidth="1"/>
  </cols>
  <sheetData>
    <row r="1" spans="1:12" ht="29.45" customHeight="1" x14ac:dyDescent="0.2">
      <c r="A1" s="214" t="s">
        <v>0</v>
      </c>
      <c r="B1" s="214" t="s">
        <v>1</v>
      </c>
      <c r="C1" s="214"/>
      <c r="D1" s="214"/>
      <c r="E1" s="214"/>
      <c r="F1" s="214"/>
      <c r="G1" s="214"/>
      <c r="H1" s="214" t="s">
        <v>2</v>
      </c>
      <c r="I1" s="214" t="s">
        <v>3</v>
      </c>
      <c r="J1" s="214" t="s">
        <v>4</v>
      </c>
      <c r="K1" s="214" t="s">
        <v>144</v>
      </c>
      <c r="L1" s="103"/>
    </row>
    <row r="2" spans="1:12" ht="15" x14ac:dyDescent="0.2">
      <c r="A2" s="214"/>
      <c r="B2" s="214" t="s">
        <v>230</v>
      </c>
      <c r="C2" s="214"/>
      <c r="D2" s="214"/>
      <c r="E2" s="214" t="s">
        <v>231</v>
      </c>
      <c r="F2" s="214"/>
      <c r="G2" s="214"/>
      <c r="H2" s="214"/>
      <c r="I2" s="214"/>
      <c r="J2" s="214"/>
      <c r="K2" s="214"/>
      <c r="L2" s="103"/>
    </row>
    <row r="3" spans="1:12" ht="30" x14ac:dyDescent="0.2">
      <c r="A3" s="214"/>
      <c r="B3" s="104" t="s">
        <v>7</v>
      </c>
      <c r="C3" s="104" t="s">
        <v>8</v>
      </c>
      <c r="D3" s="104" t="s">
        <v>9</v>
      </c>
      <c r="E3" s="104" t="s">
        <v>229</v>
      </c>
      <c r="F3" s="104" t="s">
        <v>8</v>
      </c>
      <c r="G3" s="104" t="s">
        <v>9</v>
      </c>
      <c r="H3" s="214"/>
      <c r="I3" s="214"/>
      <c r="J3" s="214"/>
      <c r="K3" s="214"/>
      <c r="L3" s="102"/>
    </row>
    <row r="4" spans="1:12" ht="15" x14ac:dyDescent="0.2">
      <c r="A4" s="105" t="s">
        <v>145</v>
      </c>
      <c r="B4" s="105"/>
      <c r="C4" s="105"/>
      <c r="D4" s="105"/>
      <c r="E4" s="105"/>
      <c r="F4" s="105"/>
      <c r="G4" s="106"/>
      <c r="H4" s="106"/>
      <c r="I4" s="105"/>
      <c r="J4" s="105"/>
      <c r="K4" s="105"/>
      <c r="L4" s="102"/>
    </row>
    <row r="5" spans="1:12" ht="15" x14ac:dyDescent="0.2">
      <c r="A5" s="105" t="s">
        <v>146</v>
      </c>
      <c r="B5" s="105"/>
      <c r="C5" s="105"/>
      <c r="D5" s="105"/>
      <c r="E5" s="105"/>
      <c r="F5" s="105"/>
      <c r="G5" s="106"/>
      <c r="H5" s="106"/>
      <c r="I5" s="105"/>
      <c r="J5" s="105"/>
      <c r="K5" s="105"/>
      <c r="L5" s="102"/>
    </row>
    <row r="6" spans="1:12" ht="15" x14ac:dyDescent="0.2">
      <c r="A6" s="105" t="s">
        <v>147</v>
      </c>
      <c r="B6" s="105"/>
      <c r="C6" s="105"/>
      <c r="D6" s="105"/>
      <c r="E6" s="105"/>
      <c r="F6" s="105"/>
      <c r="G6" s="106"/>
      <c r="H6" s="106"/>
      <c r="I6" s="105"/>
      <c r="J6" s="105"/>
      <c r="K6" s="105"/>
      <c r="L6" s="102"/>
    </row>
    <row r="7" spans="1:12" ht="15" x14ac:dyDescent="0.2">
      <c r="A7" s="105" t="s">
        <v>148</v>
      </c>
      <c r="B7" s="105"/>
      <c r="C7" s="105"/>
      <c r="D7" s="105"/>
      <c r="E7" s="105"/>
      <c r="F7" s="105"/>
      <c r="G7" s="106"/>
      <c r="H7" s="106"/>
      <c r="I7" s="105"/>
      <c r="J7" s="105"/>
      <c r="K7" s="105"/>
      <c r="L7" s="102"/>
    </row>
    <row r="8" spans="1:12" ht="15" x14ac:dyDescent="0.2">
      <c r="A8" s="105" t="s">
        <v>149</v>
      </c>
      <c r="B8" s="105"/>
      <c r="C8" s="105"/>
      <c r="D8" s="105"/>
      <c r="E8" s="105"/>
      <c r="F8" s="105"/>
      <c r="G8" s="106"/>
      <c r="H8" s="106"/>
      <c r="I8" s="105"/>
      <c r="J8" s="105"/>
      <c r="K8" s="105"/>
      <c r="L8" s="102"/>
    </row>
    <row r="9" spans="1:12" ht="15" x14ac:dyDescent="0.2">
      <c r="A9" s="105" t="s">
        <v>150</v>
      </c>
      <c r="B9" s="105"/>
      <c r="C9" s="105"/>
      <c r="D9" s="105"/>
      <c r="E9" s="105"/>
      <c r="F9" s="105"/>
      <c r="G9" s="106"/>
      <c r="H9" s="106"/>
      <c r="I9" s="105"/>
      <c r="J9" s="105"/>
      <c r="K9" s="105"/>
      <c r="L9" s="102"/>
    </row>
    <row r="10" spans="1:12" ht="15" x14ac:dyDescent="0.2">
      <c r="A10" s="105" t="s">
        <v>151</v>
      </c>
      <c r="B10" s="105"/>
      <c r="C10" s="105"/>
      <c r="D10" s="105"/>
      <c r="E10" s="105"/>
      <c r="F10" s="105"/>
      <c r="G10" s="106"/>
      <c r="H10" s="106"/>
      <c r="I10" s="105"/>
      <c r="J10" s="105"/>
      <c r="K10" s="105"/>
      <c r="L10" s="102"/>
    </row>
    <row r="11" spans="1:12" ht="15" x14ac:dyDescent="0.2">
      <c r="A11" s="105" t="s">
        <v>152</v>
      </c>
      <c r="B11" s="105"/>
      <c r="C11" s="105"/>
      <c r="D11" s="105"/>
      <c r="E11" s="105"/>
      <c r="F11" s="105"/>
      <c r="G11" s="106"/>
      <c r="H11" s="106"/>
      <c r="I11" s="105"/>
      <c r="J11" s="105"/>
      <c r="K11" s="105"/>
      <c r="L11" s="102"/>
    </row>
    <row r="12" spans="1:12" ht="15" x14ac:dyDescent="0.2">
      <c r="A12" s="105" t="s">
        <v>153</v>
      </c>
      <c r="B12" s="105"/>
      <c r="C12" s="105"/>
      <c r="D12" s="105"/>
      <c r="E12" s="105"/>
      <c r="F12" s="105"/>
      <c r="G12" s="106"/>
      <c r="H12" s="106"/>
      <c r="I12" s="105"/>
      <c r="J12" s="105"/>
      <c r="K12" s="105"/>
      <c r="L12" s="102"/>
    </row>
    <row r="13" spans="1:12" ht="15" x14ac:dyDescent="0.2">
      <c r="A13" s="105" t="s">
        <v>154</v>
      </c>
      <c r="B13" s="105"/>
      <c r="C13" s="105"/>
      <c r="D13" s="105"/>
      <c r="E13" s="105"/>
      <c r="F13" s="105"/>
      <c r="G13" s="106"/>
      <c r="H13" s="106"/>
      <c r="I13" s="105"/>
      <c r="J13" s="105"/>
      <c r="K13" s="105"/>
      <c r="L13" s="102"/>
    </row>
    <row r="14" spans="1:12" ht="15" x14ac:dyDescent="0.2">
      <c r="A14" s="105" t="s">
        <v>155</v>
      </c>
      <c r="B14" s="105"/>
      <c r="C14" s="105"/>
      <c r="D14" s="105"/>
      <c r="E14" s="105"/>
      <c r="F14" s="105"/>
      <c r="G14" s="106"/>
      <c r="H14" s="106"/>
      <c r="I14" s="105"/>
      <c r="J14" s="105"/>
      <c r="K14" s="105"/>
      <c r="L14" s="102"/>
    </row>
    <row r="15" spans="1:12" ht="15" x14ac:dyDescent="0.2">
      <c r="A15" s="105" t="s">
        <v>156</v>
      </c>
      <c r="B15" s="105"/>
      <c r="C15" s="105"/>
      <c r="D15" s="105"/>
      <c r="E15" s="105"/>
      <c r="F15" s="105"/>
      <c r="G15" s="106"/>
      <c r="H15" s="106"/>
      <c r="I15" s="105"/>
      <c r="J15" s="105"/>
      <c r="K15" s="105"/>
      <c r="L15" s="102"/>
    </row>
    <row r="16" spans="1:12" ht="15" x14ac:dyDescent="0.2">
      <c r="A16" s="105" t="s">
        <v>157</v>
      </c>
      <c r="B16" s="105"/>
      <c r="C16" s="105"/>
      <c r="D16" s="105"/>
      <c r="E16" s="105"/>
      <c r="F16" s="105"/>
      <c r="G16" s="106"/>
      <c r="H16" s="106"/>
      <c r="I16" s="105"/>
      <c r="J16" s="105"/>
      <c r="K16" s="105"/>
      <c r="L16" s="102"/>
    </row>
    <row r="17" spans="1:12" ht="15" x14ac:dyDescent="0.2">
      <c r="A17" s="105" t="s">
        <v>158</v>
      </c>
      <c r="B17" s="105"/>
      <c r="C17" s="105"/>
      <c r="D17" s="105"/>
      <c r="E17" s="105"/>
      <c r="F17" s="105"/>
      <c r="G17" s="106"/>
      <c r="H17" s="106"/>
      <c r="I17" s="105"/>
      <c r="J17" s="105"/>
      <c r="K17" s="105"/>
      <c r="L17" s="102"/>
    </row>
    <row r="18" spans="1:12" ht="15" x14ac:dyDescent="0.2">
      <c r="A18" s="105" t="s">
        <v>159</v>
      </c>
      <c r="B18" s="105"/>
      <c r="C18" s="105"/>
      <c r="D18" s="105"/>
      <c r="E18" s="105"/>
      <c r="F18" s="105"/>
      <c r="G18" s="106"/>
      <c r="H18" s="106"/>
      <c r="I18" s="105"/>
      <c r="J18" s="105"/>
      <c r="K18" s="105"/>
      <c r="L18" s="102"/>
    </row>
    <row r="19" spans="1:12" ht="15" x14ac:dyDescent="0.2">
      <c r="A19" s="105" t="s">
        <v>146</v>
      </c>
      <c r="B19" s="105"/>
      <c r="C19" s="105"/>
      <c r="D19" s="105"/>
      <c r="E19" s="105"/>
      <c r="F19" s="105"/>
      <c r="G19" s="106"/>
      <c r="H19" s="106"/>
      <c r="I19" s="105"/>
      <c r="J19" s="105"/>
      <c r="K19" s="105"/>
      <c r="L19" s="102"/>
    </row>
    <row r="20" spans="1:12" ht="15" x14ac:dyDescent="0.2">
      <c r="A20" s="105" t="s">
        <v>160</v>
      </c>
      <c r="B20" s="105"/>
      <c r="C20" s="105"/>
      <c r="D20" s="105"/>
      <c r="E20" s="105"/>
      <c r="F20" s="105"/>
      <c r="G20" s="106"/>
      <c r="H20" s="106"/>
      <c r="I20" s="105"/>
      <c r="J20" s="105"/>
      <c r="K20" s="105"/>
      <c r="L20" s="102"/>
    </row>
    <row r="21" spans="1:12" ht="15" x14ac:dyDescent="0.2">
      <c r="A21" s="105" t="s">
        <v>161</v>
      </c>
      <c r="B21" s="105"/>
      <c r="C21" s="105"/>
      <c r="D21" s="105"/>
      <c r="E21" s="105"/>
      <c r="F21" s="105"/>
      <c r="G21" s="106"/>
      <c r="H21" s="106"/>
      <c r="I21" s="105"/>
      <c r="J21" s="105"/>
      <c r="K21" s="105"/>
      <c r="L21" s="102"/>
    </row>
    <row r="22" spans="1:12" ht="15" x14ac:dyDescent="0.2">
      <c r="A22" s="105" t="s">
        <v>162</v>
      </c>
      <c r="B22" s="105"/>
      <c r="C22" s="105"/>
      <c r="D22" s="105"/>
      <c r="E22" s="105"/>
      <c r="F22" s="105"/>
      <c r="G22" s="106"/>
      <c r="H22" s="106"/>
      <c r="I22" s="105"/>
      <c r="J22" s="105"/>
      <c r="K22" s="105"/>
      <c r="L22" s="102"/>
    </row>
    <row r="23" spans="1:12" ht="15" x14ac:dyDescent="0.2">
      <c r="A23" s="105" t="s">
        <v>163</v>
      </c>
      <c r="B23" s="105"/>
      <c r="C23" s="105"/>
      <c r="D23" s="105"/>
      <c r="E23" s="105"/>
      <c r="F23" s="105"/>
      <c r="G23" s="106"/>
      <c r="H23" s="106"/>
      <c r="I23" s="105"/>
      <c r="J23" s="105"/>
      <c r="K23" s="105"/>
      <c r="L23" s="102"/>
    </row>
    <row r="24" spans="1:12" ht="15" x14ac:dyDescent="0.2">
      <c r="A24" s="105" t="s">
        <v>164</v>
      </c>
      <c r="B24" s="105"/>
      <c r="C24" s="105"/>
      <c r="D24" s="105"/>
      <c r="E24" s="105"/>
      <c r="F24" s="105"/>
      <c r="G24" s="106"/>
      <c r="H24" s="106"/>
      <c r="I24" s="105"/>
      <c r="J24" s="105"/>
      <c r="K24" s="105"/>
      <c r="L24" s="102"/>
    </row>
    <row r="25" spans="1:12" ht="15" x14ac:dyDescent="0.2">
      <c r="A25" s="105" t="s">
        <v>165</v>
      </c>
      <c r="B25" s="105"/>
      <c r="C25" s="105"/>
      <c r="D25" s="105"/>
      <c r="E25" s="105"/>
      <c r="F25" s="105"/>
      <c r="G25" s="106"/>
      <c r="H25" s="106"/>
      <c r="I25" s="105"/>
      <c r="J25" s="105"/>
      <c r="K25" s="105"/>
      <c r="L25" s="102"/>
    </row>
    <row r="26" spans="1:12" ht="15" x14ac:dyDescent="0.2">
      <c r="A26" s="105" t="s">
        <v>166</v>
      </c>
      <c r="B26" s="105"/>
      <c r="C26" s="105"/>
      <c r="D26" s="105"/>
      <c r="E26" s="105"/>
      <c r="F26" s="105"/>
      <c r="G26" s="106"/>
      <c r="H26" s="106"/>
      <c r="I26" s="105"/>
      <c r="J26" s="105"/>
      <c r="K26" s="105"/>
      <c r="L26" s="102"/>
    </row>
    <row r="27" spans="1:12" ht="15" x14ac:dyDescent="0.2">
      <c r="A27" s="105" t="s">
        <v>167</v>
      </c>
      <c r="B27" s="105"/>
      <c r="C27" s="105"/>
      <c r="D27" s="105"/>
      <c r="E27" s="105"/>
      <c r="F27" s="105"/>
      <c r="G27" s="106"/>
      <c r="H27" s="106"/>
      <c r="I27" s="105"/>
      <c r="J27" s="105"/>
      <c r="K27" s="105"/>
      <c r="L27" s="102"/>
    </row>
    <row r="28" spans="1:12" ht="15" x14ac:dyDescent="0.2">
      <c r="A28" s="105" t="s">
        <v>168</v>
      </c>
      <c r="B28" s="105"/>
      <c r="C28" s="105"/>
      <c r="D28" s="105"/>
      <c r="E28" s="105"/>
      <c r="F28" s="105"/>
      <c r="G28" s="106"/>
      <c r="H28" s="106"/>
      <c r="I28" s="105"/>
      <c r="J28" s="105"/>
      <c r="K28" s="105"/>
      <c r="L28" s="102"/>
    </row>
    <row r="29" spans="1:12" ht="15" x14ac:dyDescent="0.2">
      <c r="A29" s="105" t="s">
        <v>169</v>
      </c>
      <c r="B29" s="105"/>
      <c r="C29" s="105"/>
      <c r="D29" s="105"/>
      <c r="E29" s="105"/>
      <c r="F29" s="105"/>
      <c r="G29" s="106"/>
      <c r="H29" s="106"/>
      <c r="I29" s="105"/>
      <c r="J29" s="105"/>
      <c r="K29" s="105"/>
      <c r="L29" s="102"/>
    </row>
    <row r="30" spans="1:12" ht="15" x14ac:dyDescent="0.2">
      <c r="A30" s="105" t="s">
        <v>170</v>
      </c>
      <c r="B30" s="105"/>
      <c r="C30" s="105"/>
      <c r="D30" s="105"/>
      <c r="E30" s="105"/>
      <c r="F30" s="105"/>
      <c r="G30" s="106"/>
      <c r="H30" s="106"/>
      <c r="I30" s="105"/>
      <c r="J30" s="105"/>
      <c r="K30" s="105"/>
      <c r="L30" s="102"/>
    </row>
    <row r="31" spans="1:12" ht="15" x14ac:dyDescent="0.2">
      <c r="A31" s="105" t="s">
        <v>171</v>
      </c>
      <c r="B31" s="105"/>
      <c r="C31" s="105"/>
      <c r="D31" s="105"/>
      <c r="E31" s="105"/>
      <c r="F31" s="105"/>
      <c r="G31" s="106"/>
      <c r="H31" s="106"/>
      <c r="I31" s="105"/>
      <c r="J31" s="105"/>
      <c r="K31" s="105"/>
      <c r="L31" s="102"/>
    </row>
    <row r="32" spans="1:12" ht="15" x14ac:dyDescent="0.2">
      <c r="A32" s="105" t="s">
        <v>172</v>
      </c>
      <c r="B32" s="105"/>
      <c r="C32" s="105"/>
      <c r="D32" s="105"/>
      <c r="E32" s="105"/>
      <c r="F32" s="105"/>
      <c r="G32" s="106"/>
      <c r="H32" s="106"/>
      <c r="I32" s="105"/>
      <c r="J32" s="105"/>
      <c r="K32" s="105"/>
      <c r="L32" s="102"/>
    </row>
    <row r="33" spans="1:12" ht="15" x14ac:dyDescent="0.2">
      <c r="A33" s="105" t="s">
        <v>173</v>
      </c>
      <c r="B33" s="105"/>
      <c r="C33" s="105"/>
      <c r="D33" s="105"/>
      <c r="E33" s="105"/>
      <c r="F33" s="105"/>
      <c r="G33" s="106"/>
      <c r="H33" s="106"/>
      <c r="I33" s="105"/>
      <c r="J33" s="105"/>
      <c r="K33" s="105"/>
      <c r="L33" s="102"/>
    </row>
    <row r="34" spans="1:12" ht="15" x14ac:dyDescent="0.2">
      <c r="A34" s="105" t="s">
        <v>174</v>
      </c>
      <c r="B34" s="105"/>
      <c r="C34" s="105"/>
      <c r="D34" s="105"/>
      <c r="E34" s="105"/>
      <c r="F34" s="105"/>
      <c r="G34" s="106"/>
      <c r="H34" s="106"/>
      <c r="I34" s="105"/>
      <c r="J34" s="105"/>
      <c r="K34" s="105"/>
      <c r="L34" s="102"/>
    </row>
    <row r="35" spans="1:12" ht="15" x14ac:dyDescent="0.2">
      <c r="A35" s="105" t="s">
        <v>175</v>
      </c>
      <c r="B35" s="105"/>
      <c r="C35" s="105"/>
      <c r="D35" s="105"/>
      <c r="E35" s="105"/>
      <c r="F35" s="105"/>
      <c r="G35" s="106"/>
      <c r="H35" s="106"/>
      <c r="I35" s="105"/>
      <c r="J35" s="105"/>
      <c r="K35" s="105"/>
      <c r="L35" s="102"/>
    </row>
    <row r="36" spans="1:12" ht="15" x14ac:dyDescent="0.2">
      <c r="A36" s="105" t="s">
        <v>176</v>
      </c>
      <c r="B36" s="105"/>
      <c r="C36" s="105"/>
      <c r="D36" s="105"/>
      <c r="E36" s="105"/>
      <c r="F36" s="105"/>
      <c r="G36" s="106"/>
      <c r="H36" s="106"/>
      <c r="I36" s="105"/>
      <c r="J36" s="105"/>
      <c r="K36" s="105"/>
      <c r="L36" s="102"/>
    </row>
    <row r="37" spans="1:12" ht="15" x14ac:dyDescent="0.2">
      <c r="A37" s="105" t="s">
        <v>177</v>
      </c>
      <c r="B37" s="105"/>
      <c r="C37" s="105"/>
      <c r="D37" s="105"/>
      <c r="E37" s="105"/>
      <c r="F37" s="105"/>
      <c r="G37" s="106"/>
      <c r="H37" s="106"/>
      <c r="I37" s="105"/>
      <c r="J37" s="105"/>
      <c r="K37" s="105"/>
      <c r="L37" s="102"/>
    </row>
    <row r="38" spans="1:12" ht="15" x14ac:dyDescent="0.2">
      <c r="A38" s="105" t="s">
        <v>178</v>
      </c>
      <c r="B38" s="105"/>
      <c r="C38" s="105"/>
      <c r="D38" s="105"/>
      <c r="E38" s="105"/>
      <c r="F38" s="105"/>
      <c r="G38" s="106"/>
      <c r="H38" s="106"/>
      <c r="I38" s="105"/>
      <c r="J38" s="105"/>
      <c r="K38" s="105"/>
      <c r="L38" s="102"/>
    </row>
    <row r="39" spans="1:12" ht="15" x14ac:dyDescent="0.2">
      <c r="A39" s="105" t="s">
        <v>179</v>
      </c>
      <c r="B39" s="105"/>
      <c r="C39" s="105"/>
      <c r="D39" s="105"/>
      <c r="E39" s="105"/>
      <c r="F39" s="105"/>
      <c r="G39" s="106"/>
      <c r="H39" s="106"/>
      <c r="I39" s="105"/>
      <c r="J39" s="105"/>
      <c r="K39" s="105"/>
      <c r="L39" s="102"/>
    </row>
    <row r="40" spans="1:12" ht="15" x14ac:dyDescent="0.2">
      <c r="A40" s="105" t="s">
        <v>180</v>
      </c>
      <c r="B40" s="105"/>
      <c r="C40" s="105"/>
      <c r="D40" s="105"/>
      <c r="E40" s="105"/>
      <c r="F40" s="105"/>
      <c r="G40" s="106"/>
      <c r="H40" s="106"/>
      <c r="I40" s="105"/>
      <c r="J40" s="105"/>
      <c r="K40" s="105"/>
      <c r="L40" s="102"/>
    </row>
    <row r="41" spans="1:12" ht="15" x14ac:dyDescent="0.2">
      <c r="A41" s="105" t="s">
        <v>181</v>
      </c>
      <c r="B41" s="105"/>
      <c r="C41" s="105"/>
      <c r="D41" s="105"/>
      <c r="E41" s="105"/>
      <c r="F41" s="105"/>
      <c r="G41" s="106"/>
      <c r="H41" s="106"/>
      <c r="I41" s="105"/>
      <c r="J41" s="105"/>
      <c r="K41" s="105"/>
      <c r="L41" s="102"/>
    </row>
    <row r="42" spans="1:12" ht="15" x14ac:dyDescent="0.2">
      <c r="A42" s="105" t="s">
        <v>182</v>
      </c>
      <c r="B42" s="105"/>
      <c r="C42" s="105"/>
      <c r="D42" s="105"/>
      <c r="E42" s="105"/>
      <c r="F42" s="105"/>
      <c r="G42" s="106"/>
      <c r="H42" s="106"/>
      <c r="I42" s="105"/>
      <c r="J42" s="105"/>
      <c r="K42" s="105"/>
      <c r="L42" s="102"/>
    </row>
    <row r="43" spans="1:12" ht="15" x14ac:dyDescent="0.2">
      <c r="A43" s="105" t="s">
        <v>183</v>
      </c>
      <c r="B43" s="105"/>
      <c r="C43" s="105"/>
      <c r="D43" s="105"/>
      <c r="E43" s="105"/>
      <c r="F43" s="105"/>
      <c r="G43" s="106"/>
      <c r="H43" s="106"/>
      <c r="I43" s="105"/>
      <c r="J43" s="105"/>
      <c r="K43" s="105"/>
      <c r="L43" s="102"/>
    </row>
    <row r="44" spans="1:12" ht="15" x14ac:dyDescent="0.2">
      <c r="A44" s="105" t="s">
        <v>184</v>
      </c>
      <c r="B44" s="105"/>
      <c r="C44" s="105"/>
      <c r="D44" s="105"/>
      <c r="E44" s="105"/>
      <c r="F44" s="105"/>
      <c r="G44" s="106"/>
      <c r="H44" s="106"/>
      <c r="I44" s="105"/>
      <c r="J44" s="105"/>
      <c r="K44" s="105"/>
      <c r="L44" s="102"/>
    </row>
    <row r="45" spans="1:12" ht="15" x14ac:dyDescent="0.2">
      <c r="A45" s="105" t="s">
        <v>185</v>
      </c>
      <c r="B45" s="105"/>
      <c r="C45" s="105"/>
      <c r="D45" s="105"/>
      <c r="E45" s="105"/>
      <c r="F45" s="105"/>
      <c r="G45" s="106"/>
      <c r="H45" s="106"/>
      <c r="I45" s="105"/>
      <c r="J45" s="105"/>
      <c r="K45" s="105"/>
      <c r="L45" s="102"/>
    </row>
    <row r="46" spans="1:12" ht="15" x14ac:dyDescent="0.2">
      <c r="A46" s="105" t="s">
        <v>186</v>
      </c>
      <c r="B46" s="105"/>
      <c r="C46" s="105"/>
      <c r="D46" s="105"/>
      <c r="E46" s="105"/>
      <c r="F46" s="105"/>
      <c r="G46" s="106"/>
      <c r="H46" s="106"/>
      <c r="I46" s="105"/>
      <c r="J46" s="105"/>
      <c r="K46" s="105"/>
      <c r="L46" s="102"/>
    </row>
    <row r="47" spans="1:12" ht="15" x14ac:dyDescent="0.2">
      <c r="A47" s="105" t="s">
        <v>187</v>
      </c>
      <c r="B47" s="105"/>
      <c r="C47" s="105"/>
      <c r="D47" s="105"/>
      <c r="E47" s="105"/>
      <c r="F47" s="105"/>
      <c r="G47" s="106"/>
      <c r="H47" s="106"/>
      <c r="I47" s="105"/>
      <c r="J47" s="105"/>
      <c r="K47" s="105"/>
      <c r="L47" s="102"/>
    </row>
    <row r="48" spans="1:12" ht="15" x14ac:dyDescent="0.2">
      <c r="A48" s="105" t="s">
        <v>188</v>
      </c>
      <c r="B48" s="105"/>
      <c r="C48" s="105"/>
      <c r="D48" s="105"/>
      <c r="E48" s="105"/>
      <c r="F48" s="105"/>
      <c r="G48" s="106"/>
      <c r="H48" s="106"/>
      <c r="I48" s="105"/>
      <c r="J48" s="105"/>
      <c r="K48" s="105"/>
      <c r="L48" s="102"/>
    </row>
    <row r="49" spans="1:12" ht="15" x14ac:dyDescent="0.2">
      <c r="A49" s="105" t="s">
        <v>189</v>
      </c>
      <c r="B49" s="105"/>
      <c r="C49" s="105"/>
      <c r="D49" s="105"/>
      <c r="E49" s="105"/>
      <c r="F49" s="105"/>
      <c r="G49" s="106"/>
      <c r="H49" s="106"/>
      <c r="I49" s="105"/>
      <c r="J49" s="105"/>
      <c r="K49" s="105"/>
      <c r="L49" s="102"/>
    </row>
    <row r="50" spans="1:12" ht="15" x14ac:dyDescent="0.2">
      <c r="A50" s="105" t="s">
        <v>190</v>
      </c>
      <c r="B50" s="105"/>
      <c r="C50" s="105"/>
      <c r="D50" s="105"/>
      <c r="E50" s="105"/>
      <c r="F50" s="105"/>
      <c r="G50" s="106"/>
      <c r="H50" s="106"/>
      <c r="I50" s="105"/>
      <c r="J50" s="105"/>
      <c r="K50" s="105"/>
      <c r="L50" s="102"/>
    </row>
    <row r="51" spans="1:12" ht="15" x14ac:dyDescent="0.2">
      <c r="A51" s="105" t="s">
        <v>191</v>
      </c>
      <c r="B51" s="105"/>
      <c r="C51" s="105"/>
      <c r="D51" s="105"/>
      <c r="E51" s="105"/>
      <c r="F51" s="105"/>
      <c r="G51" s="106"/>
      <c r="H51" s="106"/>
      <c r="I51" s="105"/>
      <c r="J51" s="105"/>
      <c r="K51" s="105"/>
      <c r="L51" s="102"/>
    </row>
    <row r="52" spans="1:12" ht="15" x14ac:dyDescent="0.2">
      <c r="A52" s="105" t="s">
        <v>192</v>
      </c>
      <c r="B52" s="105"/>
      <c r="C52" s="105"/>
      <c r="D52" s="105"/>
      <c r="E52" s="105"/>
      <c r="F52" s="105"/>
      <c r="G52" s="106"/>
      <c r="H52" s="106"/>
      <c r="I52" s="105"/>
      <c r="J52" s="105"/>
      <c r="K52" s="105"/>
      <c r="L52" s="102"/>
    </row>
    <row r="53" spans="1:12" ht="15" x14ac:dyDescent="0.2">
      <c r="A53" s="105" t="s">
        <v>193</v>
      </c>
      <c r="B53" s="105"/>
      <c r="C53" s="105"/>
      <c r="D53" s="105"/>
      <c r="E53" s="105"/>
      <c r="F53" s="105"/>
      <c r="G53" s="106"/>
      <c r="H53" s="106"/>
      <c r="I53" s="105"/>
      <c r="J53" s="105"/>
      <c r="K53" s="105"/>
      <c r="L53" s="102"/>
    </row>
    <row r="54" spans="1:12" ht="15" x14ac:dyDescent="0.2">
      <c r="A54" s="105" t="s">
        <v>194</v>
      </c>
      <c r="B54" s="105"/>
      <c r="C54" s="105"/>
      <c r="D54" s="105"/>
      <c r="E54" s="105"/>
      <c r="F54" s="105"/>
      <c r="G54" s="106"/>
      <c r="H54" s="106"/>
      <c r="I54" s="105"/>
      <c r="J54" s="105"/>
      <c r="K54" s="105"/>
      <c r="L54" s="102"/>
    </row>
    <row r="55" spans="1:12" ht="15" x14ac:dyDescent="0.2">
      <c r="A55" s="105" t="s">
        <v>195</v>
      </c>
      <c r="B55" s="105"/>
      <c r="C55" s="105"/>
      <c r="D55" s="105"/>
      <c r="E55" s="105"/>
      <c r="F55" s="105"/>
      <c r="G55" s="106"/>
      <c r="H55" s="106"/>
      <c r="I55" s="105"/>
      <c r="J55" s="105"/>
      <c r="K55" s="105"/>
      <c r="L55" s="102"/>
    </row>
    <row r="56" spans="1:12" ht="15" x14ac:dyDescent="0.2">
      <c r="A56" s="105"/>
      <c r="B56" s="105"/>
      <c r="C56" s="105"/>
      <c r="D56" s="105"/>
      <c r="E56" s="105"/>
      <c r="F56" s="105"/>
      <c r="G56" s="106"/>
      <c r="H56" s="106"/>
      <c r="I56" s="105"/>
      <c r="J56" s="105"/>
      <c r="K56" s="105"/>
      <c r="L56" s="102"/>
    </row>
    <row r="57" spans="1:12" ht="15" x14ac:dyDescent="0.2">
      <c r="A57" s="105"/>
      <c r="B57" s="105"/>
      <c r="C57" s="105"/>
      <c r="D57" s="105"/>
      <c r="E57" s="105"/>
      <c r="F57" s="105"/>
      <c r="G57" s="106"/>
      <c r="H57" s="106"/>
      <c r="I57" s="105"/>
      <c r="J57" s="105"/>
      <c r="K57" s="105"/>
      <c r="L57" s="102"/>
    </row>
    <row r="58" spans="1:12" ht="15" x14ac:dyDescent="0.2">
      <c r="A58" s="105"/>
      <c r="B58" s="105"/>
      <c r="C58" s="105"/>
      <c r="D58" s="105"/>
      <c r="E58" s="105"/>
      <c r="F58" s="105"/>
      <c r="G58" s="106"/>
      <c r="H58" s="106"/>
      <c r="I58" s="105"/>
      <c r="J58" s="105"/>
      <c r="K58" s="105"/>
      <c r="L58" s="102"/>
    </row>
  </sheetData>
  <mergeCells count="8">
    <mergeCell ref="A1:A3"/>
    <mergeCell ref="B1:G1"/>
    <mergeCell ref="I1:I3"/>
    <mergeCell ref="J1:J3"/>
    <mergeCell ref="K1:K3"/>
    <mergeCell ref="B2:D2"/>
    <mergeCell ref="E2:G2"/>
    <mergeCell ref="H1:H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9"/>
  <sheetViews>
    <sheetView rightToLeft="1" zoomScale="143" workbookViewId="0">
      <selection activeCell="I9" sqref="I9"/>
    </sheetView>
  </sheetViews>
  <sheetFormatPr defaultColWidth="8.875" defaultRowHeight="14.25" x14ac:dyDescent="0.2"/>
  <cols>
    <col min="1" max="1" width="14.875" customWidth="1"/>
    <col min="2" max="2" width="9.75" customWidth="1"/>
    <col min="3" max="3" width="10.75" customWidth="1"/>
    <col min="4" max="4" width="9.25" customWidth="1"/>
    <col min="5" max="5" width="14.875" customWidth="1"/>
  </cols>
  <sheetData>
    <row r="1" spans="1:5" ht="18" customHeight="1" x14ac:dyDescent="0.2">
      <c r="A1" s="215" t="s">
        <v>233</v>
      </c>
      <c r="B1" s="216" t="s">
        <v>1</v>
      </c>
      <c r="C1" s="217"/>
      <c r="D1" s="215" t="s">
        <v>2</v>
      </c>
      <c r="E1" s="215" t="s">
        <v>234</v>
      </c>
    </row>
    <row r="2" spans="1:5" ht="18" customHeight="1" x14ac:dyDescent="0.2">
      <c r="A2" s="215"/>
      <c r="B2" s="155" t="s">
        <v>5</v>
      </c>
      <c r="C2" s="155" t="s">
        <v>6</v>
      </c>
      <c r="D2" s="215"/>
      <c r="E2" s="215"/>
    </row>
    <row r="3" spans="1:5" ht="18" x14ac:dyDescent="0.2">
      <c r="A3" s="156" t="s">
        <v>10</v>
      </c>
      <c r="B3" s="157"/>
      <c r="C3" s="158"/>
      <c r="D3" s="157"/>
      <c r="E3" s="157"/>
    </row>
    <row r="4" spans="1:5" ht="18" x14ac:dyDescent="0.2">
      <c r="A4" s="156" t="s">
        <v>11</v>
      </c>
      <c r="B4" s="157"/>
      <c r="C4" s="157"/>
      <c r="D4" s="157"/>
      <c r="E4" s="157"/>
    </row>
    <row r="5" spans="1:5" ht="18" x14ac:dyDescent="0.2">
      <c r="A5" s="156" t="s">
        <v>12</v>
      </c>
      <c r="B5" s="157"/>
      <c r="C5" s="157"/>
      <c r="D5" s="157"/>
      <c r="E5" s="157"/>
    </row>
    <row r="6" spans="1:5" ht="18" x14ac:dyDescent="0.2">
      <c r="A6" s="156" t="s">
        <v>13</v>
      </c>
      <c r="B6" s="157"/>
      <c r="C6" s="157"/>
      <c r="D6" s="157"/>
      <c r="E6" s="157"/>
    </row>
    <row r="7" spans="1:5" ht="18" x14ac:dyDescent="0.2">
      <c r="A7" s="156" t="s">
        <v>14</v>
      </c>
      <c r="B7" s="157"/>
      <c r="C7" s="157"/>
      <c r="D7" s="157"/>
      <c r="E7" s="157"/>
    </row>
    <row r="8" spans="1:5" ht="18" x14ac:dyDescent="0.2">
      <c r="A8" s="156" t="s">
        <v>232</v>
      </c>
      <c r="B8" s="157"/>
      <c r="C8" s="157"/>
      <c r="D8" s="157"/>
      <c r="E8" s="157"/>
    </row>
    <row r="9" spans="1:5" ht="18" x14ac:dyDescent="0.2">
      <c r="A9" s="159" t="s">
        <v>15</v>
      </c>
      <c r="B9" s="157"/>
      <c r="C9" s="157"/>
      <c r="D9" s="157"/>
      <c r="E9" s="157"/>
    </row>
  </sheetData>
  <mergeCells count="4">
    <mergeCell ref="A1:A2"/>
    <mergeCell ref="D1:D2"/>
    <mergeCell ref="E1:E2"/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rightToLeft="1" zoomScale="96" zoomScaleNormal="96" zoomScalePageLayoutView="70" workbookViewId="0">
      <selection activeCell="D23" sqref="D23"/>
    </sheetView>
  </sheetViews>
  <sheetFormatPr defaultColWidth="8.875" defaultRowHeight="14.25" x14ac:dyDescent="0.2"/>
  <cols>
    <col min="1" max="1" width="19.875" customWidth="1"/>
    <col min="2" max="2" width="11.75" bestFit="1" customWidth="1"/>
    <col min="3" max="3" width="23.375" customWidth="1"/>
    <col min="4" max="4" width="16.125" customWidth="1"/>
    <col min="5" max="5" width="26.875" customWidth="1"/>
    <col min="6" max="6" width="11.875" customWidth="1"/>
    <col min="7" max="7" width="11.375" customWidth="1"/>
    <col min="8" max="8" width="10.25" customWidth="1"/>
    <col min="9" max="9" width="24.75" bestFit="1" customWidth="1"/>
    <col min="10" max="10" width="10.75" customWidth="1"/>
    <col min="11" max="11" width="12.625" bestFit="1" customWidth="1"/>
    <col min="12" max="12" width="20.125" bestFit="1" customWidth="1"/>
    <col min="13" max="13" width="16.75" customWidth="1"/>
    <col min="14" max="14" width="12.75" customWidth="1"/>
    <col min="15" max="15" width="16.375" customWidth="1"/>
    <col min="16" max="16" width="27.375" customWidth="1"/>
  </cols>
  <sheetData>
    <row r="1" spans="1:16" ht="69" customHeight="1" x14ac:dyDescent="0.2">
      <c r="A1" s="33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33" t="s">
        <v>66</v>
      </c>
      <c r="M1" s="33" t="s">
        <v>67</v>
      </c>
      <c r="N1" s="33" t="s">
        <v>68</v>
      </c>
      <c r="O1" s="33" t="s">
        <v>69</v>
      </c>
      <c r="P1" s="33" t="s">
        <v>70</v>
      </c>
    </row>
    <row r="2" spans="1:16" ht="60.75" x14ac:dyDescent="0.2">
      <c r="A2" s="31" t="s">
        <v>49</v>
      </c>
      <c r="B2" s="31" t="s">
        <v>43</v>
      </c>
      <c r="C2" s="31" t="s">
        <v>44</v>
      </c>
      <c r="D2" s="31" t="s">
        <v>50</v>
      </c>
      <c r="E2" s="31" t="s">
        <v>51</v>
      </c>
      <c r="F2" s="31" t="s">
        <v>52</v>
      </c>
      <c r="G2" s="31" t="s">
        <v>45</v>
      </c>
      <c r="H2" s="31" t="s">
        <v>53</v>
      </c>
      <c r="I2" s="31" t="s">
        <v>54</v>
      </c>
      <c r="J2" s="31" t="s">
        <v>55</v>
      </c>
      <c r="K2" s="31" t="s">
        <v>56</v>
      </c>
      <c r="L2" s="31" t="s">
        <v>57</v>
      </c>
      <c r="M2" s="31" t="s">
        <v>58</v>
      </c>
      <c r="N2" s="31" t="s">
        <v>59</v>
      </c>
      <c r="O2" s="31" t="s">
        <v>60</v>
      </c>
      <c r="P2" s="31" t="s">
        <v>83</v>
      </c>
    </row>
    <row r="3" spans="1:16" ht="24" customHeight="1" x14ac:dyDescent="0.2">
      <c r="A3" s="32" t="s">
        <v>282</v>
      </c>
      <c r="B3" s="32">
        <v>1015689340</v>
      </c>
      <c r="C3" s="32" t="s">
        <v>280</v>
      </c>
      <c r="D3" s="32" t="s">
        <v>283</v>
      </c>
      <c r="E3" s="32" t="s">
        <v>284</v>
      </c>
      <c r="F3" s="32" t="s">
        <v>285</v>
      </c>
      <c r="G3" s="32" t="s">
        <v>286</v>
      </c>
      <c r="H3" s="32"/>
      <c r="I3" s="168" t="s">
        <v>288</v>
      </c>
      <c r="J3" s="32"/>
      <c r="K3" s="32">
        <v>555656757</v>
      </c>
      <c r="L3" s="32" t="s">
        <v>287</v>
      </c>
      <c r="M3" s="32" t="s">
        <v>245</v>
      </c>
      <c r="N3" s="32" t="s">
        <v>266</v>
      </c>
      <c r="O3" s="32"/>
      <c r="P3" s="32" t="s">
        <v>267</v>
      </c>
    </row>
    <row r="4" spans="1:16" ht="18" customHeight="1" x14ac:dyDescent="0.2">
      <c r="A4" s="165" t="s">
        <v>251</v>
      </c>
      <c r="B4" s="165">
        <v>1011307665</v>
      </c>
      <c r="C4" s="165" t="s">
        <v>281</v>
      </c>
      <c r="D4" s="165" t="s">
        <v>289</v>
      </c>
      <c r="E4" s="165" t="s">
        <v>290</v>
      </c>
      <c r="F4" s="165" t="s">
        <v>285</v>
      </c>
      <c r="G4" s="32" t="s">
        <v>286</v>
      </c>
      <c r="H4" s="165"/>
      <c r="I4" s="166" t="s">
        <v>265</v>
      </c>
      <c r="J4" s="165"/>
      <c r="K4" s="165">
        <v>556624488</v>
      </c>
      <c r="L4" s="165" t="s">
        <v>292</v>
      </c>
      <c r="M4" s="165" t="s">
        <v>245</v>
      </c>
      <c r="N4" s="165" t="s">
        <v>266</v>
      </c>
      <c r="O4" s="165"/>
      <c r="P4" s="165" t="s">
        <v>267</v>
      </c>
    </row>
    <row r="5" spans="1:16" ht="15.75" customHeight="1" x14ac:dyDescent="0.2">
      <c r="A5" s="32" t="s">
        <v>279</v>
      </c>
      <c r="B5" s="32">
        <v>1012660013</v>
      </c>
      <c r="C5" s="32" t="s">
        <v>268</v>
      </c>
      <c r="D5" s="32" t="s">
        <v>293</v>
      </c>
      <c r="E5" s="32" t="s">
        <v>294</v>
      </c>
      <c r="F5" s="165" t="s">
        <v>285</v>
      </c>
      <c r="G5" s="32" t="s">
        <v>286</v>
      </c>
      <c r="H5" s="32"/>
      <c r="I5" s="167" t="s">
        <v>295</v>
      </c>
      <c r="J5" s="32"/>
      <c r="K5" s="32">
        <v>558755573</v>
      </c>
      <c r="L5" s="32" t="s">
        <v>296</v>
      </c>
      <c r="M5" s="32" t="s">
        <v>245</v>
      </c>
      <c r="N5" s="32" t="s">
        <v>266</v>
      </c>
      <c r="O5" s="32"/>
      <c r="P5" s="32" t="s">
        <v>267</v>
      </c>
    </row>
    <row r="6" spans="1:16" ht="18" customHeight="1" x14ac:dyDescent="0.2">
      <c r="A6" s="165" t="s">
        <v>278</v>
      </c>
      <c r="B6" s="165">
        <v>1031648882</v>
      </c>
      <c r="C6" s="165" t="s">
        <v>268</v>
      </c>
      <c r="D6" s="165" t="s">
        <v>297</v>
      </c>
      <c r="E6" s="165" t="s">
        <v>298</v>
      </c>
      <c r="F6" s="165" t="s">
        <v>285</v>
      </c>
      <c r="G6" s="32" t="s">
        <v>286</v>
      </c>
      <c r="H6" s="165"/>
      <c r="I6" s="166" t="s">
        <v>299</v>
      </c>
      <c r="J6" s="165"/>
      <c r="K6" s="165">
        <v>553558420</v>
      </c>
      <c r="L6" s="165" t="s">
        <v>300</v>
      </c>
      <c r="M6" s="165" t="s">
        <v>245</v>
      </c>
      <c r="N6" s="165" t="s">
        <v>266</v>
      </c>
      <c r="O6" s="165"/>
      <c r="P6" s="165" t="s">
        <v>267</v>
      </c>
    </row>
    <row r="7" spans="1:16" ht="19.5" customHeight="1" x14ac:dyDescent="0.2">
      <c r="A7" s="165" t="s">
        <v>304</v>
      </c>
      <c r="B7" s="165">
        <v>1034615920</v>
      </c>
      <c r="C7" s="165" t="s">
        <v>269</v>
      </c>
      <c r="D7" s="165" t="s">
        <v>297</v>
      </c>
      <c r="E7" s="165" t="s">
        <v>305</v>
      </c>
      <c r="F7" s="165" t="s">
        <v>285</v>
      </c>
      <c r="G7" s="32" t="s">
        <v>286</v>
      </c>
      <c r="H7" s="165"/>
      <c r="I7" s="166" t="s">
        <v>306</v>
      </c>
      <c r="J7" s="165"/>
      <c r="K7" s="165">
        <v>505262473</v>
      </c>
      <c r="L7" s="165" t="s">
        <v>307</v>
      </c>
      <c r="M7" s="165" t="s">
        <v>245</v>
      </c>
      <c r="N7" s="165" t="s">
        <v>266</v>
      </c>
      <c r="O7" s="165"/>
      <c r="P7" s="165" t="s">
        <v>267</v>
      </c>
    </row>
    <row r="8" spans="1:16" ht="18" customHeight="1" x14ac:dyDescent="0.2">
      <c r="A8" s="165" t="s">
        <v>301</v>
      </c>
      <c r="B8" s="165">
        <v>1028076428</v>
      </c>
      <c r="C8" s="165" t="s">
        <v>280</v>
      </c>
      <c r="D8" s="165" t="s">
        <v>297</v>
      </c>
      <c r="E8" s="165" t="s">
        <v>302</v>
      </c>
      <c r="F8" s="165" t="s">
        <v>285</v>
      </c>
      <c r="G8" s="32" t="s">
        <v>286</v>
      </c>
      <c r="H8" s="165"/>
      <c r="I8" s="166" t="s">
        <v>303</v>
      </c>
      <c r="J8" s="165"/>
      <c r="K8" s="165">
        <v>545902258</v>
      </c>
      <c r="L8" s="165" t="s">
        <v>292</v>
      </c>
      <c r="M8" s="165" t="s">
        <v>245</v>
      </c>
      <c r="N8" s="165" t="s">
        <v>266</v>
      </c>
      <c r="O8" s="165"/>
      <c r="P8" s="165" t="s">
        <v>267</v>
      </c>
    </row>
    <row r="9" spans="1:16" ht="18.75" customHeight="1" x14ac:dyDescent="0.2">
      <c r="A9" s="165" t="s">
        <v>291</v>
      </c>
      <c r="B9" s="165">
        <v>1012224745</v>
      </c>
      <c r="C9" s="165" t="s">
        <v>309</v>
      </c>
      <c r="D9" s="165" t="s">
        <v>297</v>
      </c>
      <c r="E9" s="165" t="s">
        <v>308</v>
      </c>
      <c r="F9" s="165" t="s">
        <v>285</v>
      </c>
      <c r="G9" s="32" t="s">
        <v>286</v>
      </c>
      <c r="H9" s="165"/>
      <c r="I9" s="166" t="s">
        <v>310</v>
      </c>
      <c r="J9" s="165"/>
      <c r="K9" s="165">
        <v>505160163</v>
      </c>
      <c r="L9" s="165" t="s">
        <v>311</v>
      </c>
      <c r="M9" s="165" t="s">
        <v>245</v>
      </c>
      <c r="N9" s="165" t="s">
        <v>266</v>
      </c>
      <c r="O9" s="165"/>
      <c r="P9" s="165" t="s">
        <v>267</v>
      </c>
    </row>
    <row r="10" spans="1:16" x14ac:dyDescent="0.2">
      <c r="F10" s="165"/>
    </row>
    <row r="12" spans="1:16" ht="18" customHeight="1" x14ac:dyDescent="0.2">
      <c r="A12" s="165"/>
      <c r="B12" s="165"/>
      <c r="C12" s="165"/>
      <c r="D12" s="165"/>
      <c r="E12" s="165"/>
      <c r="F12" s="165"/>
      <c r="G12" s="165"/>
      <c r="H12" s="165"/>
      <c r="I12" s="166"/>
      <c r="J12" s="165"/>
      <c r="K12" s="165"/>
      <c r="L12" s="165"/>
      <c r="M12" s="165"/>
      <c r="N12" s="165"/>
      <c r="O12" s="165"/>
      <c r="P12" s="165"/>
    </row>
  </sheetData>
  <hyperlinks>
    <hyperlink ref="I4" r:id="rId1" xr:uid="{83090EB0-33EB-4738-ABE6-49B7F7D22D4D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rightToLeft="1" zoomScale="136" zoomScaleNormal="136" zoomScalePageLayoutView="60" workbookViewId="0">
      <selection activeCell="K3" sqref="K3"/>
    </sheetView>
  </sheetViews>
  <sheetFormatPr defaultColWidth="8.875" defaultRowHeight="14.25" x14ac:dyDescent="0.2"/>
  <cols>
    <col min="1" max="5" width="10.25" customWidth="1"/>
    <col min="6" max="6" width="12" customWidth="1"/>
    <col min="7" max="7" width="10.375" customWidth="1"/>
    <col min="8" max="8" width="12.375" customWidth="1"/>
    <col min="9" max="9" width="13.875" customWidth="1"/>
    <col min="10" max="11" width="11.875" customWidth="1"/>
    <col min="12" max="12" width="11.25" customWidth="1"/>
    <col min="13" max="13" width="18.375" customWidth="1"/>
  </cols>
  <sheetData>
    <row r="1" spans="1:13" s="34" customFormat="1" ht="52.7" customHeight="1" x14ac:dyDescent="0.2">
      <c r="A1" s="39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33" t="s">
        <v>66</v>
      </c>
      <c r="M1" s="40" t="s">
        <v>67</v>
      </c>
    </row>
    <row r="2" spans="1:13" ht="60.75" x14ac:dyDescent="0.2">
      <c r="A2" s="35" t="s">
        <v>49</v>
      </c>
      <c r="B2" s="31" t="s">
        <v>43</v>
      </c>
      <c r="C2" s="31" t="s">
        <v>71</v>
      </c>
      <c r="D2" s="31" t="s">
        <v>84</v>
      </c>
      <c r="E2" s="31" t="s">
        <v>77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78</v>
      </c>
      <c r="K2" s="31" t="s">
        <v>76</v>
      </c>
      <c r="L2" s="31" t="s">
        <v>79</v>
      </c>
      <c r="M2" s="37" t="s">
        <v>80</v>
      </c>
    </row>
    <row r="3" spans="1:13" x14ac:dyDescent="0.2">
      <c r="A3" s="36" t="s">
        <v>312</v>
      </c>
      <c r="B3" s="5">
        <v>1072015215</v>
      </c>
      <c r="C3" s="5" t="s">
        <v>241</v>
      </c>
      <c r="D3" s="5" t="s">
        <v>242</v>
      </c>
      <c r="E3" s="5" t="s">
        <v>243</v>
      </c>
      <c r="F3" s="5">
        <v>40</v>
      </c>
      <c r="G3" s="5">
        <v>7285</v>
      </c>
      <c r="H3" s="5" t="s">
        <v>244</v>
      </c>
      <c r="I3" s="161">
        <v>0.5</v>
      </c>
      <c r="J3" s="5">
        <v>7</v>
      </c>
      <c r="K3" s="5">
        <v>7</v>
      </c>
      <c r="L3" s="5" t="s">
        <v>245</v>
      </c>
      <c r="M3" s="38" t="s">
        <v>245</v>
      </c>
    </row>
    <row r="4" spans="1:13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8"/>
    </row>
    <row r="5" spans="1:13" x14ac:dyDescent="0.2">
      <c r="A5" s="4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42"/>
    </row>
    <row r="12" spans="1:13" x14ac:dyDescent="0.2">
      <c r="G12">
        <f ca="1">A11:G12</f>
        <v>0</v>
      </c>
    </row>
    <row r="13" spans="1:13" x14ac:dyDescent="0.2">
      <c r="J13" t="e">
        <f>+L12:NJ13</f>
        <v>#VALUE!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rightToLeft="1" zoomScale="98" zoomScaleNormal="98" zoomScalePageLayoutView="90" workbookViewId="0">
      <selection activeCell="H21" sqref="H21"/>
    </sheetView>
  </sheetViews>
  <sheetFormatPr defaultColWidth="8.875" defaultRowHeight="14.25" x14ac:dyDescent="0.2"/>
  <cols>
    <col min="1" max="5" width="10.25" customWidth="1"/>
    <col min="6" max="6" width="13.125" customWidth="1"/>
    <col min="7" max="7" width="10.875" customWidth="1"/>
    <col min="8" max="8" width="13.75" customWidth="1"/>
    <col min="9" max="9" width="12" customWidth="1"/>
    <col min="10" max="10" width="14.75" customWidth="1"/>
    <col min="11" max="11" width="14.25" customWidth="1"/>
    <col min="12" max="12" width="12.875" customWidth="1"/>
  </cols>
  <sheetData>
    <row r="1" spans="1:12" ht="20.25" x14ac:dyDescent="0.2">
      <c r="A1" s="39" t="s">
        <v>21</v>
      </c>
      <c r="B1" s="33" t="s">
        <v>22</v>
      </c>
      <c r="C1" s="33" t="s">
        <v>23</v>
      </c>
      <c r="D1" s="33" t="s">
        <v>24</v>
      </c>
      <c r="E1" s="33" t="s">
        <v>25</v>
      </c>
      <c r="F1" s="33" t="s">
        <v>48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40" t="s">
        <v>66</v>
      </c>
    </row>
    <row r="2" spans="1:12" ht="60.75" x14ac:dyDescent="0.2">
      <c r="A2" s="43" t="s">
        <v>49</v>
      </c>
      <c r="B2" s="44" t="s">
        <v>43</v>
      </c>
      <c r="C2" s="44" t="s">
        <v>71</v>
      </c>
      <c r="D2" s="44" t="s">
        <v>51</v>
      </c>
      <c r="E2" s="44" t="s">
        <v>77</v>
      </c>
      <c r="F2" s="44" t="s">
        <v>72</v>
      </c>
      <c r="G2" s="44" t="s">
        <v>73</v>
      </c>
      <c r="H2" s="44" t="s">
        <v>74</v>
      </c>
      <c r="I2" s="44" t="s">
        <v>75</v>
      </c>
      <c r="J2" s="44" t="s">
        <v>78</v>
      </c>
      <c r="K2" s="44" t="s">
        <v>81</v>
      </c>
      <c r="L2" s="45" t="s">
        <v>79</v>
      </c>
    </row>
    <row r="3" spans="1:12" ht="20.25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2" ht="40.5" x14ac:dyDescent="0.2">
      <c r="A4" s="48" t="s">
        <v>246</v>
      </c>
      <c r="B4" s="49">
        <v>1002709739</v>
      </c>
      <c r="C4" s="49" t="s">
        <v>241</v>
      </c>
      <c r="D4" s="49" t="s">
        <v>242</v>
      </c>
      <c r="E4" s="49" t="s">
        <v>243</v>
      </c>
      <c r="F4" s="49">
        <v>40</v>
      </c>
      <c r="G4" s="49">
        <v>6597</v>
      </c>
      <c r="H4" s="49" t="s">
        <v>244</v>
      </c>
      <c r="I4" s="162">
        <v>0.5</v>
      </c>
      <c r="J4" s="49" t="s">
        <v>313</v>
      </c>
      <c r="K4" s="49">
        <v>10</v>
      </c>
      <c r="L4" s="50" t="s">
        <v>245</v>
      </c>
    </row>
    <row r="5" spans="1:12" ht="40.5" x14ac:dyDescent="0.2">
      <c r="A5" s="48" t="s">
        <v>247</v>
      </c>
      <c r="B5" s="49">
        <v>1005216625</v>
      </c>
      <c r="C5" s="49" t="s">
        <v>241</v>
      </c>
      <c r="D5" s="49" t="s">
        <v>242</v>
      </c>
      <c r="E5" s="49" t="s">
        <v>243</v>
      </c>
      <c r="F5" s="49">
        <v>40</v>
      </c>
      <c r="G5" s="49">
        <v>6597</v>
      </c>
      <c r="H5" s="49" t="s">
        <v>248</v>
      </c>
      <c r="I5" s="162">
        <v>0.5</v>
      </c>
      <c r="J5" s="49">
        <v>10</v>
      </c>
      <c r="K5" s="49" t="s">
        <v>314</v>
      </c>
      <c r="L5" s="50" t="s">
        <v>245</v>
      </c>
    </row>
    <row r="6" spans="1:12" ht="20.25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</row>
    <row r="7" spans="1:12" ht="20.25" x14ac:dyDescent="0.2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50"/>
    </row>
    <row r="10" spans="1:12" ht="20.25" x14ac:dyDescent="0.3">
      <c r="F10" s="169"/>
    </row>
  </sheetData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rightToLeft="1" zoomScale="124" zoomScaleNormal="124" zoomScalePageLayoutView="60" workbookViewId="0">
      <selection activeCell="B19" sqref="B19"/>
    </sheetView>
  </sheetViews>
  <sheetFormatPr defaultColWidth="8.875" defaultRowHeight="14.25" x14ac:dyDescent="0.2"/>
  <cols>
    <col min="1" max="6" width="10.25" customWidth="1"/>
    <col min="7" max="7" width="13.75" customWidth="1"/>
    <col min="8" max="8" width="10.25" customWidth="1"/>
    <col min="9" max="9" width="12.875" customWidth="1"/>
    <col min="10" max="10" width="12.75" customWidth="1"/>
    <col min="11" max="11" width="11.875" customWidth="1"/>
  </cols>
  <sheetData>
    <row r="1" spans="1:11" ht="20.25" x14ac:dyDescent="0.2">
      <c r="A1" s="52" t="s">
        <v>21</v>
      </c>
      <c r="B1" s="51" t="s">
        <v>22</v>
      </c>
      <c r="C1" s="51" t="s">
        <v>23</v>
      </c>
      <c r="D1" s="51" t="s">
        <v>24</v>
      </c>
      <c r="E1" s="51" t="s">
        <v>25</v>
      </c>
      <c r="F1" s="51" t="s">
        <v>48</v>
      </c>
      <c r="G1" s="51" t="s">
        <v>61</v>
      </c>
      <c r="H1" s="51" t="s">
        <v>62</v>
      </c>
      <c r="I1" s="51" t="s">
        <v>63</v>
      </c>
      <c r="J1" s="51" t="s">
        <v>64</v>
      </c>
      <c r="K1" s="51" t="s">
        <v>65</v>
      </c>
    </row>
    <row r="2" spans="1:11" ht="60.75" x14ac:dyDescent="0.2">
      <c r="A2" s="46" t="s">
        <v>49</v>
      </c>
      <c r="B2" s="47" t="s">
        <v>43</v>
      </c>
      <c r="C2" s="47" t="s">
        <v>71</v>
      </c>
      <c r="D2" s="47" t="s">
        <v>51</v>
      </c>
      <c r="E2" s="47" t="s">
        <v>82</v>
      </c>
      <c r="F2" s="47" t="s">
        <v>77</v>
      </c>
      <c r="G2" s="47" t="s">
        <v>85</v>
      </c>
      <c r="H2" s="47" t="s">
        <v>73</v>
      </c>
      <c r="I2" s="47" t="s">
        <v>74</v>
      </c>
      <c r="J2" s="47" t="s">
        <v>78</v>
      </c>
      <c r="K2" s="47" t="s">
        <v>79</v>
      </c>
    </row>
    <row r="3" spans="1:11" x14ac:dyDescent="0.2">
      <c r="A3" t="s">
        <v>253</v>
      </c>
      <c r="B3">
        <v>1030619330</v>
      </c>
      <c r="C3" t="s">
        <v>270</v>
      </c>
      <c r="D3" t="s">
        <v>242</v>
      </c>
      <c r="E3" t="s">
        <v>256</v>
      </c>
      <c r="F3" t="s">
        <v>243</v>
      </c>
      <c r="G3">
        <v>40</v>
      </c>
      <c r="H3">
        <v>12113</v>
      </c>
      <c r="I3" t="s">
        <v>257</v>
      </c>
      <c r="J3">
        <v>14</v>
      </c>
      <c r="K3" t="s">
        <v>245</v>
      </c>
    </row>
    <row r="4" spans="1:11" x14ac:dyDescent="0.2">
      <c r="A4" t="s">
        <v>254</v>
      </c>
      <c r="B4">
        <v>1001562873</v>
      </c>
      <c r="C4" t="s">
        <v>270</v>
      </c>
      <c r="D4" t="s">
        <v>242</v>
      </c>
      <c r="E4" t="s">
        <v>256</v>
      </c>
      <c r="F4" t="s">
        <v>243</v>
      </c>
      <c r="G4">
        <v>40</v>
      </c>
      <c r="H4">
        <v>7590</v>
      </c>
      <c r="I4" t="s">
        <v>244</v>
      </c>
      <c r="J4">
        <v>10</v>
      </c>
      <c r="K4" t="s">
        <v>245</v>
      </c>
    </row>
    <row r="5" spans="1:11" x14ac:dyDescent="0.2">
      <c r="A5" t="s">
        <v>255</v>
      </c>
      <c r="B5">
        <v>1072015215</v>
      </c>
      <c r="C5" t="s">
        <v>270</v>
      </c>
      <c r="D5" t="s">
        <v>242</v>
      </c>
      <c r="E5" t="s">
        <v>256</v>
      </c>
      <c r="F5" t="s">
        <v>243</v>
      </c>
      <c r="G5">
        <v>40</v>
      </c>
      <c r="H5">
        <v>7285</v>
      </c>
      <c r="I5" t="s">
        <v>257</v>
      </c>
      <c r="J5">
        <v>7</v>
      </c>
      <c r="K5" t="s">
        <v>245</v>
      </c>
    </row>
    <row r="6" spans="1:11" x14ac:dyDescent="0.2">
      <c r="A6" t="s">
        <v>391</v>
      </c>
      <c r="B6">
        <v>1054691298</v>
      </c>
      <c r="D6" t="s">
        <v>392</v>
      </c>
      <c r="E6" t="s">
        <v>256</v>
      </c>
      <c r="F6" t="s">
        <v>243</v>
      </c>
      <c r="G6">
        <v>40</v>
      </c>
      <c r="H6">
        <v>4080</v>
      </c>
      <c r="I6" t="s">
        <v>257</v>
      </c>
      <c r="J6">
        <v>9</v>
      </c>
      <c r="K6" t="s">
        <v>245</v>
      </c>
    </row>
    <row r="7" spans="1:11" x14ac:dyDescent="0.2">
      <c r="A7" t="s">
        <v>246</v>
      </c>
      <c r="B7">
        <v>1002709739</v>
      </c>
      <c r="C7" t="s">
        <v>270</v>
      </c>
      <c r="D7" t="s">
        <v>242</v>
      </c>
      <c r="E7" t="s">
        <v>256</v>
      </c>
      <c r="F7" t="s">
        <v>243</v>
      </c>
      <c r="G7">
        <v>40</v>
      </c>
      <c r="H7">
        <v>6597</v>
      </c>
      <c r="I7" t="s">
        <v>257</v>
      </c>
      <c r="J7">
        <v>10</v>
      </c>
      <c r="K7" t="s">
        <v>245</v>
      </c>
    </row>
    <row r="8" spans="1:11" x14ac:dyDescent="0.2">
      <c r="A8" t="s">
        <v>247</v>
      </c>
      <c r="B8">
        <v>1005216625</v>
      </c>
      <c r="C8" t="s">
        <v>270</v>
      </c>
      <c r="D8" t="s">
        <v>242</v>
      </c>
      <c r="E8" t="s">
        <v>256</v>
      </c>
      <c r="F8" t="s">
        <v>243</v>
      </c>
      <c r="G8">
        <v>40</v>
      </c>
      <c r="H8">
        <v>6597</v>
      </c>
      <c r="I8" t="s">
        <v>257</v>
      </c>
      <c r="J8">
        <v>10</v>
      </c>
      <c r="K8" t="s">
        <v>245</v>
      </c>
    </row>
    <row r="9" spans="1:11" x14ac:dyDescent="0.2">
      <c r="A9" t="s">
        <v>393</v>
      </c>
      <c r="B9">
        <v>1094323886</v>
      </c>
      <c r="C9" t="s">
        <v>270</v>
      </c>
      <c r="D9" t="s">
        <v>242</v>
      </c>
      <c r="E9" t="s">
        <v>256</v>
      </c>
      <c r="F9" t="s">
        <v>243</v>
      </c>
      <c r="G9">
        <v>40</v>
      </c>
      <c r="H9">
        <v>4530</v>
      </c>
      <c r="I9" t="s">
        <v>257</v>
      </c>
      <c r="J9">
        <v>3</v>
      </c>
      <c r="K9" t="s">
        <v>245</v>
      </c>
    </row>
    <row r="10" spans="1:11" x14ac:dyDescent="0.2">
      <c r="A10" t="s">
        <v>394</v>
      </c>
      <c r="B10">
        <v>1086599675</v>
      </c>
      <c r="C10" t="s">
        <v>270</v>
      </c>
      <c r="D10" t="s">
        <v>242</v>
      </c>
      <c r="E10" t="s">
        <v>256</v>
      </c>
      <c r="F10" t="s">
        <v>243</v>
      </c>
      <c r="G10">
        <v>40</v>
      </c>
      <c r="H10">
        <v>4530</v>
      </c>
      <c r="I10" t="s">
        <v>244</v>
      </c>
      <c r="J10">
        <v>2</v>
      </c>
      <c r="K10" t="s">
        <v>245</v>
      </c>
    </row>
    <row r="11" spans="1:11" x14ac:dyDescent="0.2">
      <c r="A11" t="s">
        <v>395</v>
      </c>
      <c r="B11">
        <v>1052519004</v>
      </c>
      <c r="C11" t="s">
        <v>270</v>
      </c>
      <c r="D11" t="s">
        <v>242</v>
      </c>
      <c r="E11" t="s">
        <v>256</v>
      </c>
      <c r="F11" t="s">
        <v>243</v>
      </c>
      <c r="G11">
        <v>40</v>
      </c>
      <c r="H11">
        <v>4530</v>
      </c>
      <c r="I11" t="s">
        <v>248</v>
      </c>
      <c r="J11">
        <v>1</v>
      </c>
      <c r="K11" t="s">
        <v>245</v>
      </c>
    </row>
    <row r="12" spans="1:11" x14ac:dyDescent="0.2">
      <c r="A12" t="s">
        <v>396</v>
      </c>
      <c r="B12">
        <v>1035067022</v>
      </c>
      <c r="C12" t="s">
        <v>270</v>
      </c>
      <c r="D12" t="s">
        <v>242</v>
      </c>
      <c r="E12" t="s">
        <v>256</v>
      </c>
      <c r="F12" t="s">
        <v>243</v>
      </c>
      <c r="G12">
        <v>40</v>
      </c>
      <c r="H12">
        <v>6980</v>
      </c>
      <c r="I12" t="s">
        <v>248</v>
      </c>
      <c r="J12">
        <v>2</v>
      </c>
      <c r="K12" t="s">
        <v>245</v>
      </c>
    </row>
    <row r="13" spans="1:11" x14ac:dyDescent="0.2">
      <c r="A13" t="s">
        <v>397</v>
      </c>
      <c r="B13">
        <v>1081474106</v>
      </c>
      <c r="C13" t="s">
        <v>270</v>
      </c>
      <c r="D13" t="s">
        <v>242</v>
      </c>
      <c r="E13" t="s">
        <v>256</v>
      </c>
      <c r="F13" t="s">
        <v>243</v>
      </c>
      <c r="G13">
        <v>40</v>
      </c>
      <c r="H13">
        <v>4530</v>
      </c>
      <c r="I13" t="s">
        <v>257</v>
      </c>
      <c r="J13">
        <v>1</v>
      </c>
      <c r="K13" t="s">
        <v>245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"/>
  <sheetViews>
    <sheetView rightToLeft="1" topLeftCell="B1" workbookViewId="0">
      <selection activeCell="H11" sqref="H11"/>
    </sheetView>
  </sheetViews>
  <sheetFormatPr defaultColWidth="8.875" defaultRowHeight="14.25" x14ac:dyDescent="0.2"/>
  <cols>
    <col min="1" max="1" width="16.375" customWidth="1"/>
    <col min="2" max="2" width="17.125" customWidth="1"/>
    <col min="3" max="3" width="29.75" customWidth="1"/>
  </cols>
  <sheetData>
    <row r="1" spans="1:3" ht="21" thickBot="1" x14ac:dyDescent="0.25">
      <c r="A1" s="19" t="s">
        <v>21</v>
      </c>
      <c r="B1" s="20" t="s">
        <v>22</v>
      </c>
      <c r="C1" s="20" t="s">
        <v>23</v>
      </c>
    </row>
    <row r="2" spans="1:3" ht="22.5" thickBot="1" x14ac:dyDescent="0.25">
      <c r="A2" s="23" t="s">
        <v>31</v>
      </c>
      <c r="B2" s="24" t="s">
        <v>32</v>
      </c>
      <c r="C2" s="24" t="s">
        <v>33</v>
      </c>
    </row>
    <row r="3" spans="1:3" ht="20.25" x14ac:dyDescent="0.2">
      <c r="A3" s="21"/>
      <c r="B3" s="22"/>
      <c r="C3" s="2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41</vt:i4>
      </vt:variant>
    </vt:vector>
  </HeadingPairs>
  <TitlesOfParts>
    <vt:vector size="41" baseType="lpstr">
      <vt:lpstr>اسم الجمعية</vt:lpstr>
      <vt:lpstr>(1-أ) بيانات المكاتب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(2-هـ) بيانات باحثي الجمعية</vt:lpstr>
      <vt:lpstr>(2-وـ) بيانات العاملين بالجمعية</vt:lpstr>
      <vt:lpstr>(3-أ)استثناء اجتماع العمومية</vt:lpstr>
      <vt:lpstr>(3-ب) العمومية غير العادية</vt:lpstr>
      <vt:lpstr>(3-ج) اجتماعات اللجان الدائمة</vt:lpstr>
      <vt:lpstr>(3-د) اجتماعات مجلس الإدارة</vt:lpstr>
      <vt:lpstr>(3-هـ) استثناءات مجلس الإدارة</vt:lpstr>
      <vt:lpstr>(3-وـ)تفويض اختصاصات المجلس</vt:lpstr>
      <vt:lpstr>(3-ز) التحول في الأصول</vt:lpstr>
      <vt:lpstr>ورقة12</vt:lpstr>
      <vt:lpstr>ورقة13</vt:lpstr>
      <vt:lpstr>(3-ح) التحول في الأصول</vt:lpstr>
      <vt:lpstr>(3-ط) السجلات الإدارية</vt:lpstr>
      <vt:lpstr>(3-ي) السجلات المالية</vt:lpstr>
      <vt:lpstr>(3-ك) المخولون بالسحب</vt:lpstr>
      <vt:lpstr>(3-ل) العلاقات داخل الجمعية</vt:lpstr>
      <vt:lpstr>(3-م) العلاقات مع الداعمين</vt:lpstr>
      <vt:lpstr>(3-ن) الجهات المتعاقد معها </vt:lpstr>
      <vt:lpstr>(3-ص)  مبالغ أعضاء المجلس </vt:lpstr>
      <vt:lpstr>التبرعات والإيرادات (4-أ)</vt:lpstr>
      <vt:lpstr>المصروفات (٤-ب)</vt:lpstr>
      <vt:lpstr>(5-أ) توصيف البرامج</vt:lpstr>
      <vt:lpstr>ورقة1</vt:lpstr>
      <vt:lpstr>ورقة2</vt:lpstr>
      <vt:lpstr>ورقة3</vt:lpstr>
      <vt:lpstr>ورقة4</vt:lpstr>
      <vt:lpstr>ورقة5</vt:lpstr>
      <vt:lpstr>ورقة6</vt:lpstr>
      <vt:lpstr>ورقة7</vt:lpstr>
      <vt:lpstr>ورقة8</vt:lpstr>
      <vt:lpstr>ورقة9</vt:lpstr>
      <vt:lpstr>ورقة10</vt:lpstr>
      <vt:lpstr>ورقة11</vt:lpstr>
      <vt:lpstr>(5-ب) بيانات البرامج</vt:lpstr>
      <vt:lpstr>(5-ج) بيانات المساعدات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NoSa</cp:lastModifiedBy>
  <dcterms:created xsi:type="dcterms:W3CDTF">2017-02-28T04:28:50Z</dcterms:created>
  <dcterms:modified xsi:type="dcterms:W3CDTF">2022-04-14T09:21:29Z</dcterms:modified>
</cp:coreProperties>
</file>